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9285"/>
  </bookViews>
  <sheets>
    <sheet name="Total Eco MF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39" i="1"/>
  <c r="M38"/>
  <c r="M37"/>
  <c r="M36"/>
  <c r="M35"/>
  <c r="R34"/>
  <c r="N34"/>
  <c r="S34" s="1"/>
  <c r="T34" s="1"/>
  <c r="M34"/>
  <c r="S33"/>
  <c r="S39" s="1"/>
  <c r="R33"/>
  <c r="R39" s="1"/>
  <c r="Q33"/>
  <c r="Q39" s="1"/>
  <c r="O33"/>
  <c r="O39" s="1"/>
  <c r="N33"/>
  <c r="N39" s="1"/>
  <c r="M33"/>
  <c r="J33"/>
  <c r="J39" s="1"/>
  <c r="I33"/>
  <c r="I39" s="1"/>
  <c r="H33"/>
  <c r="H39" s="1"/>
  <c r="F33"/>
  <c r="F39" s="1"/>
  <c r="E33"/>
  <c r="E39" s="1"/>
  <c r="D33"/>
  <c r="D39" s="1"/>
  <c r="T32"/>
  <c r="P32"/>
  <c r="U32" s="1"/>
  <c r="K32"/>
  <c r="G32"/>
  <c r="L32" s="1"/>
  <c r="V32" s="1"/>
  <c r="T31"/>
  <c r="P31"/>
  <c r="U31" s="1"/>
  <c r="L31"/>
  <c r="V31" s="1"/>
  <c r="K31"/>
  <c r="G31"/>
  <c r="U30"/>
  <c r="T30"/>
  <c r="P30"/>
  <c r="K30"/>
  <c r="L30" s="1"/>
  <c r="V30" s="1"/>
  <c r="G30"/>
  <c r="T29"/>
  <c r="U29" s="1"/>
  <c r="P29"/>
  <c r="K29"/>
  <c r="G29"/>
  <c r="L29" s="1"/>
  <c r="V29" s="1"/>
  <c r="T28"/>
  <c r="P28"/>
  <c r="U28" s="1"/>
  <c r="K28"/>
  <c r="G28"/>
  <c r="L28" s="1"/>
  <c r="V28" s="1"/>
  <c r="T27"/>
  <c r="P27"/>
  <c r="U27" s="1"/>
  <c r="L27"/>
  <c r="V27" s="1"/>
  <c r="K27"/>
  <c r="G27"/>
  <c r="U26"/>
  <c r="T26"/>
  <c r="P26"/>
  <c r="K26"/>
  <c r="L26" s="1"/>
  <c r="V26" s="1"/>
  <c r="G26"/>
  <c r="T25"/>
  <c r="U25" s="1"/>
  <c r="P25"/>
  <c r="K25"/>
  <c r="G25"/>
  <c r="L25" s="1"/>
  <c r="T24"/>
  <c r="P24"/>
  <c r="U24" s="1"/>
  <c r="K24"/>
  <c r="G24"/>
  <c r="L24" s="1"/>
  <c r="V24" s="1"/>
  <c r="T23"/>
  <c r="P23"/>
  <c r="U23" s="1"/>
  <c r="L23"/>
  <c r="K23"/>
  <c r="G23"/>
  <c r="U22"/>
  <c r="T22"/>
  <c r="P22"/>
  <c r="K22"/>
  <c r="L22" s="1"/>
  <c r="V22" s="1"/>
  <c r="G22"/>
  <c r="T21"/>
  <c r="U21" s="1"/>
  <c r="P21"/>
  <c r="K21"/>
  <c r="G21"/>
  <c r="L21" s="1"/>
  <c r="V21" s="1"/>
  <c r="T20"/>
  <c r="P20"/>
  <c r="U20" s="1"/>
  <c r="K20"/>
  <c r="G20"/>
  <c r="L20" s="1"/>
  <c r="V20" s="1"/>
  <c r="T19"/>
  <c r="P19"/>
  <c r="U19" s="1"/>
  <c r="L19"/>
  <c r="K19"/>
  <c r="G19"/>
  <c r="U18"/>
  <c r="T18"/>
  <c r="P18"/>
  <c r="K18"/>
  <c r="L18" s="1"/>
  <c r="V18" s="1"/>
  <c r="G18"/>
  <c r="T17"/>
  <c r="U17" s="1"/>
  <c r="P17"/>
  <c r="K17"/>
  <c r="G17"/>
  <c r="L17" s="1"/>
  <c r="V17" s="1"/>
  <c r="T16"/>
  <c r="P16"/>
  <c r="U16" s="1"/>
  <c r="K16"/>
  <c r="G16"/>
  <c r="L16" s="1"/>
  <c r="V16" s="1"/>
  <c r="T15"/>
  <c r="P15"/>
  <c r="U15" s="1"/>
  <c r="L15"/>
  <c r="K15"/>
  <c r="G15"/>
  <c r="U14"/>
  <c r="T14"/>
  <c r="P14"/>
  <c r="K14"/>
  <c r="L14" s="1"/>
  <c r="V14" s="1"/>
  <c r="G14"/>
  <c r="T13"/>
  <c r="U13" s="1"/>
  <c r="P13"/>
  <c r="K13"/>
  <c r="G13"/>
  <c r="L13" s="1"/>
  <c r="V13" s="1"/>
  <c r="T12"/>
  <c r="P12"/>
  <c r="U12" s="1"/>
  <c r="K12"/>
  <c r="G12"/>
  <c r="L12" s="1"/>
  <c r="V12" s="1"/>
  <c r="T11"/>
  <c r="P11"/>
  <c r="U11" s="1"/>
  <c r="L11"/>
  <c r="K11"/>
  <c r="G11"/>
  <c r="U10"/>
  <c r="T10"/>
  <c r="P10"/>
  <c r="K10"/>
  <c r="L10" s="1"/>
  <c r="V10" s="1"/>
  <c r="G10"/>
  <c r="T9"/>
  <c r="U9" s="1"/>
  <c r="P9"/>
  <c r="K9"/>
  <c r="G9"/>
  <c r="L9" s="1"/>
  <c r="V9" s="1"/>
  <c r="T8"/>
  <c r="T33" s="1"/>
  <c r="T39" s="1"/>
  <c r="P8"/>
  <c r="U8" s="1"/>
  <c r="U33" s="1"/>
  <c r="K8"/>
  <c r="K33" s="1"/>
  <c r="K39" s="1"/>
  <c r="G8"/>
  <c r="G33" s="1"/>
  <c r="G39" s="1"/>
  <c r="V11" l="1"/>
  <c r="V19"/>
  <c r="V15"/>
  <c r="V23"/>
  <c r="V25"/>
  <c r="P33"/>
  <c r="P39" s="1"/>
  <c r="L8"/>
  <c r="V8" l="1"/>
  <c r="V33" s="1"/>
  <c r="L33"/>
  <c r="L39" s="1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<sst xmlns="http://schemas.openxmlformats.org/spreadsheetml/2006/main" count="92" uniqueCount="88">
  <si>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</si>
  <si>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</si>
  <si>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</si>
  <si>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</si>
  <si>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</si>
  <si>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</si>
  <si>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</si>
  <si>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</si>
  <si>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</si>
  <si>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</si>
  <si>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</si>
  <si>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</si>
  <si>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</si>
  <si>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</si>
  <si>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</si>
  <si>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</si>
  <si>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</si>
  <si>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</si>
  <si>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</si>
  <si>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</si>
  <si>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</si>
  <si>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</si>
  <si>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</si>
  <si>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</si>
  <si>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</si>
  <si>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</si>
  <si>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</si>
  <si>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</si>
  <si>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</si>
  <si>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</si>
  <si>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</si>
  <si>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</si>
  <si>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</si>
  <si>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</si>
  <si>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</si>
  <si>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</si>
  <si>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</si>
  <si>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</si>
  <si>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</si>
  <si>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</si>
  <si>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</si>
  <si>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</si>
  <si>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</si>
  <si>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</si>
  <si>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</si>
  <si>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</si>
  <si>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</si>
  <si>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</si>
  <si>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</si>
  <si>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</si>
  <si>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</si>
  <si>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</si>
  <si>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</si>
  <si>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</si>
  <si>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</si>
  <si>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</si>
  <si>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</si>
  <si>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</si>
  <si>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</si>
  <si>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</si>
  <si>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</si>
  <si>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</si>
  <si>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</si>
  <si>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</si>
  <si>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</si>
  <si>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</si>
  <si>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</si>
  <si>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</si>
  <si>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</si>
  <si>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</si>
  <si>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</si>
  <si>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</si>
  <si>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</si>
  <si>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</si>
  <si>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</si>
  <si>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</si>
  <si>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</si>
  <si>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</si>
  <si>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</si>
  <si>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</si>
  <si>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</si>
  <si>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</si>
  <si>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</si>
  <si>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</si>
  <si>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</si>
  <si>
    <t>SEPTEMBRIE 2023</t>
  </si>
  <si>
    <t>24.08.2023 - valori contract ecomf dupa regularizare IULIE 2023</t>
  </si>
  <si>
    <t>TOTAL ACTE ADITIONALE PENTRU ECOGRAFII  LA CONTRACTELE DE ASISTENTA MEDICALA PRIMARA LA 24.08.2023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</si>
</sst>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164" fontId="2" fillId="2" borderId="0" xfId="1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14" fontId="1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vertical="top" wrapText="1"/>
    </xf>
    <xf numFmtId="164" fontId="5" fillId="2" borderId="1" xfId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164" fontId="6" fillId="2" borderId="1" xfId="6" applyFont="1" applyFill="1" applyBorder="1" applyAlignment="1">
      <alignment wrapText="1"/>
    </xf>
    <xf numFmtId="0" fontId="6" fillId="2" borderId="1" xfId="2" applyFont="1" applyFill="1" applyBorder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wrapText="1"/>
    </xf>
    <xf numFmtId="164" fontId="6" fillId="3" borderId="1" xfId="6" applyFont="1" applyFill="1" applyBorder="1" applyAlignment="1">
      <alignment wrapText="1"/>
    </xf>
    <xf numFmtId="164" fontId="6" fillId="3" borderId="1" xfId="1" applyFont="1" applyFill="1" applyBorder="1" applyAlignment="1">
      <alignment wrapText="1"/>
    </xf>
    <xf numFmtId="0" fontId="6" fillId="2" borderId="1" xfId="4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165" fontId="6" fillId="0" borderId="1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164" fontId="6" fillId="0" borderId="1" xfId="6" applyFont="1" applyFill="1" applyBorder="1" applyAlignment="1">
      <alignment wrapText="1"/>
    </xf>
    <xf numFmtId="165" fontId="6" fillId="3" borderId="1" xfId="4" applyNumberFormat="1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165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/>
    <xf numFmtId="0" fontId="6" fillId="0" borderId="1" xfId="4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3" applyFont="1" applyFill="1" applyBorder="1"/>
    <xf numFmtId="0" fontId="5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/>
    <xf numFmtId="0" fontId="7" fillId="3" borderId="1" xfId="2" applyFont="1" applyFill="1" applyBorder="1" applyAlignment="1">
      <alignment wrapText="1"/>
    </xf>
    <xf numFmtId="165" fontId="7" fillId="3" borderId="1" xfId="4" applyNumberFormat="1" applyFont="1" applyFill="1" applyBorder="1" applyAlignment="1">
      <alignment horizontal="center"/>
    </xf>
    <xf numFmtId="0" fontId="7" fillId="3" borderId="1" xfId="4" applyFont="1" applyFill="1" applyBorder="1" applyAlignment="1"/>
    <xf numFmtId="164" fontId="7" fillId="3" borderId="1" xfId="6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8" fillId="3" borderId="0" xfId="2" applyFont="1" applyFill="1"/>
    <xf numFmtId="0" fontId="8" fillId="2" borderId="0" xfId="2" applyFont="1" applyFill="1"/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0" fontId="7" fillId="3" borderId="1" xfId="2" applyFont="1" applyFill="1" applyBorder="1"/>
    <xf numFmtId="0" fontId="7" fillId="3" borderId="1" xfId="5" applyFont="1" applyFill="1" applyBorder="1" applyAlignment="1">
      <alignment horizontal="center"/>
    </xf>
    <xf numFmtId="0" fontId="7" fillId="3" borderId="1" xfId="5" applyFont="1" applyFill="1" applyBorder="1" applyAlignment="1"/>
    <xf numFmtId="0" fontId="7" fillId="3" borderId="1" xfId="4" applyFont="1" applyFill="1" applyBorder="1" applyAlignment="1">
      <alignment horizontal="left" wrapText="1"/>
    </xf>
    <xf numFmtId="0" fontId="7" fillId="2" borderId="1" xfId="2" applyFont="1" applyFill="1" applyBorder="1"/>
    <xf numFmtId="0" fontId="7" fillId="2" borderId="1" xfId="3" applyFont="1" applyFill="1" applyBorder="1"/>
    <xf numFmtId="0" fontId="7" fillId="2" borderId="1" xfId="2" applyFont="1" applyFill="1" applyBorder="1" applyAlignment="1">
      <alignment wrapText="1"/>
    </xf>
    <xf numFmtId="164" fontId="7" fillId="2" borderId="1" xfId="2" applyNumberFormat="1" applyFont="1" applyFill="1" applyBorder="1"/>
    <xf numFmtId="164" fontId="6" fillId="0" borderId="1" xfId="2" applyNumberFormat="1" applyFont="1" applyFill="1" applyBorder="1"/>
    <xf numFmtId="164" fontId="6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164" fontId="3" fillId="2" borderId="0" xfId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164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164" fontId="2" fillId="2" borderId="0" xfId="1" applyFont="1" applyFill="1" applyBorder="1"/>
    <xf numFmtId="0" fontId="9" fillId="2" borderId="0" xfId="2" applyFont="1" applyFill="1" applyBorder="1"/>
    <xf numFmtId="0" fontId="9" fillId="0" borderId="0" xfId="2" applyFont="1" applyFill="1" applyBorder="1"/>
    <xf numFmtId="164" fontId="9" fillId="2" borderId="0" xfId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0" fontId="4" fillId="2" borderId="0" xfId="2" applyFont="1" applyFill="1"/>
    <xf numFmtId="0" fontId="4" fillId="0" borderId="0" xfId="2" applyFont="1" applyFill="1"/>
    <xf numFmtId="164" fontId="4" fillId="2" borderId="0" xfId="1" applyFont="1" applyFill="1"/>
    <xf numFmtId="0" fontId="1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ARETA.TEODORESCU/Desktop/REGULARIZARE%2026.08.2023%20MF/26.08.2023%20Regularizare%20IULIE%202023%20ecomf/26.08.2023%20-%20REG.%20IULIE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3"/>
      <sheetName val="consum mediu"/>
      <sheetName val="val max ctrc AUGUST 2023"/>
      <sheetName val="Sume Redistribuite"/>
      <sheetName val="alocare reg"/>
      <sheetName val="TOTAL ECOMF"/>
      <sheetName val="DIM DIN IULIE PT AUG-SEPT 2023"/>
      <sheetName val="TOTAL ECOMF DUPA DIM"/>
      <sheetName val="TOTAL ECOMF PT SITE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T58"/>
  <sheetViews>
    <sheetView tabSelected="1" zoomScale="90" zoomScaleNormal="90" workbookViewId="0">
      <selection activeCell="H44" sqref="H44"/>
    </sheetView>
  </sheetViews>
  <sheetFormatPr defaultRowHeight="12.75"/>
  <cols>
    <col min="1" max="1" width="7.7109375" style="2" customWidth="1"/>
    <col min="2" max="2" width="12.85546875" style="3" bestFit="1" customWidth="1"/>
    <col min="3" max="3" width="50.8554687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50.8554687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50.8554687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50.8554687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50.8554687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50.8554687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50.8554687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50.8554687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50.8554687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50.8554687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50.8554687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50.8554687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50.8554687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50.8554687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50.8554687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50.8554687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50.8554687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50.8554687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50.8554687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50.8554687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50.8554687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50.8554687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50.8554687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50.8554687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50.8554687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50.8554687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50.8554687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50.8554687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50.8554687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50.8554687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50.8554687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50.8554687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50.8554687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50.8554687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50.8554687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50.8554687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50.8554687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50.8554687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50.8554687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50.8554687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50.8554687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50.8554687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50.8554687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50.8554687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50.8554687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50.8554687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50.8554687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50.8554687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50.8554687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50.8554687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50.8554687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50.8554687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50.8554687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50.8554687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50.8554687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50.8554687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50.8554687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50.8554687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50.8554687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50.8554687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50.8554687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50.8554687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50.8554687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50.8554687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86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3" t="s">
        <v>13</v>
      </c>
      <c r="N7" s="14" t="s">
        <v>14</v>
      </c>
      <c r="O7" s="14" t="s">
        <v>85</v>
      </c>
      <c r="P7" s="11" t="s">
        <v>15</v>
      </c>
      <c r="Q7" s="13" t="s">
        <v>16</v>
      </c>
      <c r="R7" s="15" t="s">
        <v>17</v>
      </c>
      <c r="S7" s="15" t="s">
        <v>18</v>
      </c>
      <c r="T7" s="11" t="s">
        <v>19</v>
      </c>
      <c r="U7" s="11" t="s">
        <v>20</v>
      </c>
      <c r="V7" s="11" t="s">
        <v>21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22</v>
      </c>
      <c r="C8" s="19" t="s">
        <v>23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7537.08</v>
      </c>
      <c r="N8" s="20">
        <v>9298.08</v>
      </c>
      <c r="O8" s="20">
        <v>3020.56</v>
      </c>
      <c r="P8" s="20">
        <f>M8+N8+O8</f>
        <v>19855.72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25896.850000000002</v>
      </c>
      <c r="V8" s="20">
        <f>L8+U8</f>
        <v>50496.850000000006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24</v>
      </c>
      <c r="C9" s="23" t="s">
        <v>25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4155.96</v>
      </c>
      <c r="N9" s="20">
        <v>10346.346600465773</v>
      </c>
      <c r="O9" s="20">
        <v>4211.95</v>
      </c>
      <c r="P9" s="20">
        <f t="shared" ref="P9:P32" si="3">M9+N9+O9</f>
        <v>18714.256600465775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27138.126600465774</v>
      </c>
      <c r="V9" s="20">
        <f t="shared" ref="V9:V32" si="6">L9+U9</f>
        <v>49218.126600465774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26</v>
      </c>
      <c r="C10" s="26" t="s">
        <v>27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28</v>
      </c>
      <c r="C11" s="23" t="s">
        <v>29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7537.08</v>
      </c>
      <c r="N11" s="20">
        <v>9298.08</v>
      </c>
      <c r="O11" s="20">
        <v>3925.17</v>
      </c>
      <c r="P11" s="20">
        <f t="shared" si="3"/>
        <v>20760.330000000002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28610.65</v>
      </c>
      <c r="V11" s="20">
        <f t="shared" si="6"/>
        <v>68870.649999999994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30</v>
      </c>
      <c r="C12" s="32" t="s">
        <v>31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3169.8</v>
      </c>
      <c r="N12" s="20">
        <v>8868.82</v>
      </c>
      <c r="O12" s="20">
        <v>8868.82</v>
      </c>
      <c r="P12" s="20">
        <f t="shared" si="3"/>
        <v>20907.439999999999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38645.009999999995</v>
      </c>
      <c r="V12" s="20">
        <f t="shared" si="6"/>
        <v>53465.009999999995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32</v>
      </c>
      <c r="C13" s="32" t="s">
        <v>33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140.88</v>
      </c>
      <c r="N13" s="20">
        <v>3541.9</v>
      </c>
      <c r="O13" s="20">
        <v>3541.9</v>
      </c>
      <c r="P13" s="20">
        <f t="shared" si="3"/>
        <v>7224.68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14308.45</v>
      </c>
      <c r="V13" s="20">
        <f t="shared" si="6"/>
        <v>14308.45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34</v>
      </c>
      <c r="C14" s="26" t="s">
        <v>35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36</v>
      </c>
      <c r="C15" s="36" t="s">
        <v>37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5283</v>
      </c>
      <c r="N15" s="20">
        <v>12292.006404018719</v>
      </c>
      <c r="O15" s="20">
        <v>5438.15</v>
      </c>
      <c r="P15" s="20">
        <f t="shared" si="3"/>
        <v>23013.156404018722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33889.416404018724</v>
      </c>
      <c r="V15" s="20">
        <f t="shared" si="6"/>
        <v>58189.416404018724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38</v>
      </c>
      <c r="C16" s="23" t="s">
        <v>39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7537.08</v>
      </c>
      <c r="N16" s="20">
        <v>9298.08</v>
      </c>
      <c r="O16" s="20">
        <v>6202.01</v>
      </c>
      <c r="P16" s="20">
        <f t="shared" si="3"/>
        <v>23037.17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35441.14</v>
      </c>
      <c r="V16" s="20">
        <f t="shared" si="6"/>
        <v>77981.14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40</v>
      </c>
      <c r="C17" s="23" t="s">
        <v>41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4155.96</v>
      </c>
      <c r="N17" s="20">
        <v>9298.08</v>
      </c>
      <c r="O17" s="20">
        <v>4193.1899999999996</v>
      </c>
      <c r="P17" s="20">
        <f t="shared" si="3"/>
        <v>17647.23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26033.579999999998</v>
      </c>
      <c r="V17" s="20">
        <f t="shared" si="6"/>
        <v>49133.58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4.25">
      <c r="A18" s="30">
        <v>11</v>
      </c>
      <c r="B18" s="35" t="s">
        <v>42</v>
      </c>
      <c r="C18" s="37" t="s">
        <v>43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4226.3999999999996</v>
      </c>
      <c r="N18" s="20">
        <v>4649.04</v>
      </c>
      <c r="O18" s="20">
        <v>4649.04</v>
      </c>
      <c r="P18" s="20">
        <f t="shared" si="3"/>
        <v>13524.48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22671.29</v>
      </c>
      <c r="V18" s="20">
        <f t="shared" si="6"/>
        <v>44271.29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44</v>
      </c>
      <c r="C19" s="39" t="s">
        <v>45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1620.12</v>
      </c>
      <c r="N19" s="20">
        <v>3925.17</v>
      </c>
      <c r="O19" s="20">
        <v>3925.17</v>
      </c>
      <c r="P19" s="20">
        <f t="shared" si="3"/>
        <v>9470.4599999999991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17320.78</v>
      </c>
      <c r="V19" s="20">
        <f t="shared" si="6"/>
        <v>24640.78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46</v>
      </c>
      <c r="C20" s="23" t="s">
        <v>47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5564.76</v>
      </c>
      <c r="N20" s="20">
        <v>5699.4599999999991</v>
      </c>
      <c r="O20" s="20">
        <v>5699.4699999999993</v>
      </c>
      <c r="P20" s="20">
        <f t="shared" si="3"/>
        <v>16963.689999999999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32575.85</v>
      </c>
      <c r="V20" s="20">
        <f t="shared" si="6"/>
        <v>67855.850000000006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48</v>
      </c>
      <c r="C21" s="39" t="s">
        <v>49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493.08</v>
      </c>
      <c r="N21" s="20">
        <v>2649.39</v>
      </c>
      <c r="O21" s="20">
        <v>2649.39</v>
      </c>
      <c r="P21" s="20">
        <f t="shared" si="3"/>
        <v>5791.86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11090.619999999999</v>
      </c>
      <c r="V21" s="20">
        <f t="shared" si="6"/>
        <v>20090.62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4.25">
      <c r="A22" s="30">
        <v>15</v>
      </c>
      <c r="B22" s="29" t="s">
        <v>50</v>
      </c>
      <c r="C22" s="23" t="s">
        <v>51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986.16</v>
      </c>
      <c r="N22" s="20">
        <v>9122.1</v>
      </c>
      <c r="O22" s="20">
        <v>9122.1</v>
      </c>
      <c r="P22" s="20">
        <f t="shared" si="3"/>
        <v>19230.36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37474.490000000005</v>
      </c>
      <c r="V22" s="20">
        <f t="shared" si="6"/>
        <v>47134.490000000005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52</v>
      </c>
      <c r="C23" s="23" t="s">
        <v>53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915.72</v>
      </c>
      <c r="N23" s="20">
        <v>3771.06</v>
      </c>
      <c r="O23" s="20">
        <v>3771.06</v>
      </c>
      <c r="P23" s="20">
        <f t="shared" si="3"/>
        <v>8457.84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15999.93</v>
      </c>
      <c r="V23" s="20">
        <f t="shared" si="6"/>
        <v>21699.93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54</v>
      </c>
      <c r="C24" s="39" t="s">
        <v>55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4367.28</v>
      </c>
      <c r="N24" s="20">
        <v>4613.9799999999996</v>
      </c>
      <c r="O24" s="20">
        <v>4613.9799999999996</v>
      </c>
      <c r="P24" s="20">
        <f t="shared" si="3"/>
        <v>13595.239999999998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22823.17</v>
      </c>
      <c r="V24" s="20">
        <f t="shared" si="6"/>
        <v>53003.17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56</v>
      </c>
      <c r="C25" s="23" t="s">
        <v>57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3381.12</v>
      </c>
      <c r="N25" s="20">
        <v>5552.06</v>
      </c>
      <c r="O25" s="20">
        <v>5552.06</v>
      </c>
      <c r="P25" s="20">
        <f t="shared" si="3"/>
        <v>14485.240000000002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25589.31</v>
      </c>
      <c r="V25" s="20">
        <f t="shared" si="6"/>
        <v>39389.31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58</v>
      </c>
      <c r="C26" s="32" t="s">
        <v>59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704.4</v>
      </c>
      <c r="N26" s="20">
        <v>4193.1899999999996</v>
      </c>
      <c r="O26" s="20">
        <v>4193.1899999999996</v>
      </c>
      <c r="P26" s="20">
        <f t="shared" si="3"/>
        <v>9090.7799999999988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17477.129999999997</v>
      </c>
      <c r="V26" s="20">
        <f t="shared" si="6"/>
        <v>22457.129999999997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14.25">
      <c r="A27" s="30">
        <v>20</v>
      </c>
      <c r="B27" s="22" t="s">
        <v>60</v>
      </c>
      <c r="C27" s="37" t="s">
        <v>61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4649.04</v>
      </c>
      <c r="N27" s="20">
        <v>3020.6</v>
      </c>
      <c r="O27" s="20">
        <v>3020.6</v>
      </c>
      <c r="P27" s="20">
        <f t="shared" si="3"/>
        <v>10690.24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16731.41</v>
      </c>
      <c r="V27" s="20">
        <f t="shared" si="6"/>
        <v>35691.410000000003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62</v>
      </c>
      <c r="C28" s="23" t="s">
        <v>63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3522</v>
      </c>
      <c r="N28" s="20">
        <v>3905.07</v>
      </c>
      <c r="O28" s="20">
        <v>3905.07</v>
      </c>
      <c r="P28" s="20">
        <f t="shared" si="3"/>
        <v>11332.14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19142.25</v>
      </c>
      <c r="V28" s="20">
        <f t="shared" si="6"/>
        <v>36842.25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64</v>
      </c>
      <c r="C29" s="23" t="s">
        <v>65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845.28</v>
      </c>
      <c r="N29" s="20">
        <v>4193.1899999999996</v>
      </c>
      <c r="O29" s="20">
        <v>4193.1899999999996</v>
      </c>
      <c r="P29" s="20">
        <f t="shared" si="3"/>
        <v>9231.66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17618.009999999998</v>
      </c>
      <c r="V29" s="20">
        <f t="shared" si="6"/>
        <v>23558.01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4.25">
      <c r="A30" s="30">
        <v>23</v>
      </c>
      <c r="B30" s="29" t="s">
        <v>66</v>
      </c>
      <c r="C30" s="23" t="s">
        <v>67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3381.12</v>
      </c>
      <c r="N30" s="20">
        <v>4096.7</v>
      </c>
      <c r="O30" s="20">
        <v>4096.7</v>
      </c>
      <c r="P30" s="20">
        <f t="shared" si="3"/>
        <v>11574.52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19767.89</v>
      </c>
      <c r="V30" s="20">
        <f t="shared" si="6"/>
        <v>32307.89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68</v>
      </c>
      <c r="C31" s="32" t="s">
        <v>69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563.52</v>
      </c>
      <c r="N31" s="20">
        <v>3771.06</v>
      </c>
      <c r="O31" s="20">
        <v>3771.06</v>
      </c>
      <c r="P31" s="20">
        <f t="shared" si="3"/>
        <v>8105.6399999999994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15647.73</v>
      </c>
      <c r="V31" s="20">
        <f t="shared" si="6"/>
        <v>15647.73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70</v>
      </c>
      <c r="C32" s="32" t="s">
        <v>71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563.52</v>
      </c>
      <c r="N32" s="20">
        <v>3675.91</v>
      </c>
      <c r="O32" s="20">
        <v>3675.91</v>
      </c>
      <c r="P32" s="20">
        <f t="shared" si="3"/>
        <v>7915.34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15267.130000000001</v>
      </c>
      <c r="V32" s="20">
        <f t="shared" si="6"/>
        <v>15267.130000000001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45">
      <c r="A33" s="41"/>
      <c r="B33" s="42"/>
      <c r="C33" s="43" t="s">
        <v>87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75300.360000000015</v>
      </c>
      <c r="N33" s="44">
        <f t="shared" si="7"/>
        <v>139079.37300448451</v>
      </c>
      <c r="O33" s="44">
        <f t="shared" si="7"/>
        <v>106239.74000000002</v>
      </c>
      <c r="P33" s="44">
        <f t="shared" si="7"/>
        <v>320619.47300448455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537160.21300448442</v>
      </c>
      <c r="V33" s="44">
        <f t="shared" si="7"/>
        <v>941800.21300448454</v>
      </c>
    </row>
    <row r="34" spans="1:254" s="51" customFormat="1" ht="14.25" hidden="1">
      <c r="A34" s="45"/>
      <c r="B34" s="46" t="s">
        <v>72</v>
      </c>
      <c r="C34" s="47" t="s">
        <v>73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 t="e">
        <f>'[1]consum mediu'!#REF!</f>
        <v>#REF!</v>
      </c>
      <c r="N34" s="27" t="e">
        <f>K34+L34+M34</f>
        <v>#REF!</v>
      </c>
      <c r="O34" s="28">
        <v>0</v>
      </c>
      <c r="P34" s="28">
        <v>0</v>
      </c>
      <c r="Q34" s="28">
        <v>0</v>
      </c>
      <c r="R34" s="27">
        <f>O34+P34+Q34</f>
        <v>0</v>
      </c>
      <c r="S34" s="27" t="e">
        <f>N34+R34</f>
        <v>#REF!</v>
      </c>
      <c r="T34" s="27" t="e">
        <f>J34+S34</f>
        <v>#REF!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14.25" hidden="1">
      <c r="A35" s="45"/>
      <c r="B35" s="52" t="s">
        <v>74</v>
      </c>
      <c r="C35" s="53" t="s">
        <v>75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 t="e">
        <f>'[1]consum mediu'!#REF!</f>
        <v>#REF!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76</v>
      </c>
      <c r="C36" s="56" t="s">
        <v>77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 t="e">
        <f>'[1]consum mediu'!#REF!</f>
        <v>#REF!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78</v>
      </c>
      <c r="C37" s="53" t="s">
        <v>79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 t="e">
        <f>'[1]consum mediu'!#REF!</f>
        <v>#REF!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80</v>
      </c>
      <c r="C38" s="57" t="s">
        <v>81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 t="e">
        <f>'[1]consum mediu'!#REF!</f>
        <v>#REF!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42.75" hidden="1">
      <c r="A39" s="58"/>
      <c r="B39" s="59"/>
      <c r="C39" s="60" t="s">
        <v>82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 t="e">
        <f>'[1]consum mediu'!#REF!</f>
        <v>#REF!</v>
      </c>
      <c r="N39" s="63" t="e">
        <f t="shared" si="8"/>
        <v>#REF!</v>
      </c>
      <c r="O39" s="63">
        <f t="shared" si="8"/>
        <v>106239.74000000002</v>
      </c>
      <c r="P39" s="63">
        <f t="shared" si="8"/>
        <v>320619.47300448455</v>
      </c>
      <c r="Q39" s="63">
        <f t="shared" si="8"/>
        <v>108135.05000000002</v>
      </c>
      <c r="R39" s="63">
        <f t="shared" si="8"/>
        <v>81304.27</v>
      </c>
      <c r="S39" s="63" t="e">
        <f t="shared" si="8"/>
        <v>#REF!</v>
      </c>
      <c r="T39" s="63" t="e">
        <f t="shared" si="8"/>
        <v>#REF!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26</v>
      </c>
      <c r="C41" s="26" t="s">
        <v>27</v>
      </c>
      <c r="D41" s="66" t="s">
        <v>83</v>
      </c>
      <c r="E41" s="66"/>
      <c r="F41" s="70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34</v>
      </c>
      <c r="C42" s="26" t="s">
        <v>35</v>
      </c>
      <c r="D42" s="66" t="s">
        <v>84</v>
      </c>
      <c r="G42" s="71"/>
      <c r="H42" s="71"/>
      <c r="K42" s="71"/>
      <c r="L42" s="72"/>
      <c r="M42" s="71"/>
      <c r="N42" s="71"/>
      <c r="O42" s="71"/>
      <c r="R42" s="71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1"/>
      <c r="H44" s="71"/>
      <c r="K44" s="71"/>
      <c r="L44" s="72"/>
      <c r="M44" s="71"/>
      <c r="N44" s="71"/>
      <c r="O44" s="71"/>
      <c r="R44" s="71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3"/>
      <c r="B48" s="73"/>
      <c r="C48" s="73"/>
      <c r="D48" s="73"/>
      <c r="E48" s="73"/>
      <c r="F48" s="73"/>
      <c r="I48" s="73"/>
      <c r="J48" s="73"/>
      <c r="S48" s="73"/>
      <c r="T48" s="73"/>
    </row>
    <row r="49" spans="1:25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3"/>
      <c r="N49" s="73"/>
      <c r="O49" s="73"/>
      <c r="P49" s="75"/>
      <c r="Q49" s="75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</row>
    <row r="50" spans="1:25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3"/>
      <c r="N50" s="73"/>
      <c r="O50" s="73"/>
      <c r="P50" s="75"/>
      <c r="Q50" s="7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</row>
    <row r="51" spans="1:254" ht="15">
      <c r="B51" s="2"/>
      <c r="C51" s="2"/>
      <c r="F51" s="76"/>
      <c r="G51" s="76"/>
      <c r="H51" s="76"/>
      <c r="K51" s="76"/>
      <c r="L51" s="77"/>
      <c r="M51" s="76"/>
      <c r="N51" s="76"/>
      <c r="O51" s="76"/>
      <c r="P51" s="78"/>
      <c r="Q51" s="78"/>
      <c r="R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</row>
    <row r="52" spans="1:254">
      <c r="B52" s="2"/>
      <c r="C52" s="2"/>
      <c r="F52" s="73"/>
      <c r="G52" s="73"/>
      <c r="H52" s="73"/>
      <c r="K52" s="73"/>
      <c r="L52" s="74"/>
      <c r="M52" s="73"/>
      <c r="N52" s="73"/>
      <c r="O52" s="73"/>
      <c r="P52" s="75"/>
      <c r="Q52" s="75"/>
      <c r="R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</row>
    <row r="53" spans="1:254">
      <c r="B53" s="2"/>
      <c r="C53" s="2"/>
      <c r="F53" s="79"/>
      <c r="G53" s="79"/>
      <c r="H53" s="79"/>
      <c r="K53" s="79"/>
      <c r="L53" s="80"/>
      <c r="M53" s="79"/>
      <c r="N53" s="79"/>
      <c r="O53" s="79"/>
      <c r="P53" s="75"/>
      <c r="Q53" s="75"/>
      <c r="R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</row>
    <row r="54" spans="1:254">
      <c r="B54" s="2"/>
      <c r="C54" s="2"/>
      <c r="F54" s="81"/>
      <c r="G54" s="81"/>
      <c r="H54" s="81"/>
      <c r="K54" s="81"/>
      <c r="L54" s="82"/>
      <c r="M54" s="81"/>
      <c r="N54" s="81"/>
      <c r="O54" s="81"/>
      <c r="P54" s="83"/>
      <c r="Q54" s="83"/>
      <c r="R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</row>
    <row r="55" spans="1:254">
      <c r="B55" s="2"/>
      <c r="C55" s="2"/>
    </row>
    <row r="56" spans="1:254">
      <c r="F56" s="71"/>
    </row>
    <row r="58" spans="1:254" ht="15">
      <c r="C58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Eco MF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dcterms:created xsi:type="dcterms:W3CDTF">2023-07-25T08:46:57Z</dcterms:created>
  <dcterms:modified xsi:type="dcterms:W3CDTF">2023-08-25T15:12:40Z</dcterms:modified>
</cp:coreProperties>
</file>