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9285"/>
  </bookViews>
  <sheets>
    <sheet name="Total Eco MF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39" i="1"/>
  <c r="M38"/>
  <c r="M37"/>
  <c r="M36"/>
  <c r="M35"/>
  <c r="R34"/>
  <c r="N34"/>
  <c r="S34" s="1"/>
  <c r="T34" s="1"/>
  <c r="M34"/>
  <c r="S33"/>
  <c r="S39" s="1"/>
  <c r="R33"/>
  <c r="R39" s="1"/>
  <c r="Q33"/>
  <c r="Q39" s="1"/>
  <c r="O33"/>
  <c r="O39" s="1"/>
  <c r="N33"/>
  <c r="N39" s="1"/>
  <c r="M33"/>
  <c r="J33"/>
  <c r="J39" s="1"/>
  <c r="I33"/>
  <c r="I39" s="1"/>
  <c r="H33"/>
  <c r="H39" s="1"/>
  <c r="F33"/>
  <c r="F39" s="1"/>
  <c r="E33"/>
  <c r="E39" s="1"/>
  <c r="D33"/>
  <c r="D39" s="1"/>
  <c r="T32"/>
  <c r="P32"/>
  <c r="U32" s="1"/>
  <c r="K32"/>
  <c r="G32"/>
  <c r="L32" s="1"/>
  <c r="V32" s="1"/>
  <c r="T31"/>
  <c r="P31"/>
  <c r="U31" s="1"/>
  <c r="L31"/>
  <c r="V31" s="1"/>
  <c r="K31"/>
  <c r="G31"/>
  <c r="U30"/>
  <c r="T30"/>
  <c r="P30"/>
  <c r="K30"/>
  <c r="L30" s="1"/>
  <c r="V30" s="1"/>
  <c r="G30"/>
  <c r="T29"/>
  <c r="U29" s="1"/>
  <c r="P29"/>
  <c r="K29"/>
  <c r="G29"/>
  <c r="L29" s="1"/>
  <c r="V29" s="1"/>
  <c r="T28"/>
  <c r="P28"/>
  <c r="U28" s="1"/>
  <c r="K28"/>
  <c r="G28"/>
  <c r="L28" s="1"/>
  <c r="V28" s="1"/>
  <c r="T27"/>
  <c r="P27"/>
  <c r="U27" s="1"/>
  <c r="L27"/>
  <c r="V27" s="1"/>
  <c r="K27"/>
  <c r="G27"/>
  <c r="U26"/>
  <c r="T26"/>
  <c r="P26"/>
  <c r="K26"/>
  <c r="L26" s="1"/>
  <c r="V26" s="1"/>
  <c r="G26"/>
  <c r="T25"/>
  <c r="U25" s="1"/>
  <c r="P25"/>
  <c r="K25"/>
  <c r="G25"/>
  <c r="L25" s="1"/>
  <c r="T24"/>
  <c r="P24"/>
  <c r="U24" s="1"/>
  <c r="K24"/>
  <c r="G24"/>
  <c r="L24" s="1"/>
  <c r="V24" s="1"/>
  <c r="T23"/>
  <c r="P23"/>
  <c r="U23" s="1"/>
  <c r="L23"/>
  <c r="K23"/>
  <c r="G23"/>
  <c r="U22"/>
  <c r="T22"/>
  <c r="P22"/>
  <c r="K22"/>
  <c r="L22" s="1"/>
  <c r="V22" s="1"/>
  <c r="G22"/>
  <c r="T21"/>
  <c r="U21" s="1"/>
  <c r="P21"/>
  <c r="K21"/>
  <c r="G21"/>
  <c r="L21" s="1"/>
  <c r="V21" s="1"/>
  <c r="T20"/>
  <c r="P20"/>
  <c r="U20" s="1"/>
  <c r="K20"/>
  <c r="G20"/>
  <c r="L20" s="1"/>
  <c r="V20" s="1"/>
  <c r="T19"/>
  <c r="P19"/>
  <c r="U19" s="1"/>
  <c r="L19"/>
  <c r="K19"/>
  <c r="G19"/>
  <c r="U18"/>
  <c r="T18"/>
  <c r="P18"/>
  <c r="K18"/>
  <c r="L18" s="1"/>
  <c r="V18" s="1"/>
  <c r="G18"/>
  <c r="T17"/>
  <c r="U17" s="1"/>
  <c r="P17"/>
  <c r="K17"/>
  <c r="G17"/>
  <c r="L17" s="1"/>
  <c r="V17" s="1"/>
  <c r="T16"/>
  <c r="P16"/>
  <c r="U16" s="1"/>
  <c r="K16"/>
  <c r="G16"/>
  <c r="L16" s="1"/>
  <c r="V16" s="1"/>
  <c r="T15"/>
  <c r="P15"/>
  <c r="U15" s="1"/>
  <c r="L15"/>
  <c r="K15"/>
  <c r="G15"/>
  <c r="U14"/>
  <c r="T14"/>
  <c r="P14"/>
  <c r="K14"/>
  <c r="L14" s="1"/>
  <c r="V14" s="1"/>
  <c r="G14"/>
  <c r="T13"/>
  <c r="U13" s="1"/>
  <c r="P13"/>
  <c r="K13"/>
  <c r="G13"/>
  <c r="L13" s="1"/>
  <c r="V13" s="1"/>
  <c r="T12"/>
  <c r="P12"/>
  <c r="U12" s="1"/>
  <c r="K12"/>
  <c r="G12"/>
  <c r="L12" s="1"/>
  <c r="V12" s="1"/>
  <c r="T11"/>
  <c r="P11"/>
  <c r="U11" s="1"/>
  <c r="L11"/>
  <c r="K11"/>
  <c r="G11"/>
  <c r="U10"/>
  <c r="T10"/>
  <c r="P10"/>
  <c r="K10"/>
  <c r="L10" s="1"/>
  <c r="V10" s="1"/>
  <c r="G10"/>
  <c r="T9"/>
  <c r="U9" s="1"/>
  <c r="P9"/>
  <c r="K9"/>
  <c r="G9"/>
  <c r="L9" s="1"/>
  <c r="V9" s="1"/>
  <c r="T8"/>
  <c r="T33" s="1"/>
  <c r="T39" s="1"/>
  <c r="P8"/>
  <c r="U8" s="1"/>
  <c r="U33" s="1"/>
  <c r="K8"/>
  <c r="K33" s="1"/>
  <c r="K39" s="1"/>
  <c r="G8"/>
  <c r="G33" s="1"/>
  <c r="G39" s="1"/>
  <c r="V11" l="1"/>
  <c r="V19"/>
  <c r="V15"/>
  <c r="V23"/>
  <c r="V25"/>
  <c r="P33"/>
  <c r="P39" s="1"/>
  <c r="L8"/>
  <c r="V8" l="1"/>
  <c r="V33" s="1"/>
  <c r="L33"/>
  <c r="L39" s="1"/>
</calcChain>
</file>

<file path=xl/sharedStrings.xml><?xml version="1.0" encoding="utf-8"?>
<sst xmlns="http://schemas.openxmlformats.org/spreadsheetml/2006/main" count="92" uniqueCount="88">
  <si>
    <t>ACTE ADITIONALE PENTRU ECOGRAFII  LA CONTRACTELE DE ASISTENTA MEDICALA PRIMARA</t>
  </si>
  <si>
    <t>Nr.crt.</t>
  </si>
  <si>
    <t>CONTR. A</t>
  </si>
  <si>
    <t>DEN.FURNIZOR</t>
  </si>
  <si>
    <t>IANUARIE 2023</t>
  </si>
  <si>
    <t xml:space="preserve">FEBRUARIE 2023  </t>
  </si>
  <si>
    <t xml:space="preserve">MARTIE 2023 </t>
  </si>
  <si>
    <t>TOTAL TRIM I 2023</t>
  </si>
  <si>
    <t xml:space="preserve">APRILIE 2023 </t>
  </si>
  <si>
    <t xml:space="preserve">MAI 2023 </t>
  </si>
  <si>
    <t xml:space="preserve">IUNIE 2023 </t>
  </si>
  <si>
    <t>TOTAL TRIM II 2023</t>
  </si>
  <si>
    <t>TOTAL SEM I 2023</t>
  </si>
  <si>
    <t>IULIE 2023</t>
  </si>
  <si>
    <t>AUGUST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</si>
  <si>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</si>
  <si>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</si>
  <si>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</si>
  <si>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</si>
  <si>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</si>
  <si>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</si>
  <si>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</si>
  <si>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</si>
  <si>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</si>
  <si>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</si>
  <si>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</si>
  <si>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</si>
  <si>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</si>
  <si>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</si>
  <si>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</si>
  <si>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</si>
  <si>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</si>
  <si>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</si>
  <si>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</si>
  <si>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</si>
  <si>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</si>
  <si>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</si>
  <si>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</si>
  <si>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</si>
  <si>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</si>
  <si>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</si>
  <si>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</si>
  <si>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</si>
  <si>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</si>
  <si>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</si>
  <si>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</si>
  <si>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</si>
  <si>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</si>
  <si>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</si>
  <si>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</si>
  <si>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</si>
  <si>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</si>
  <si>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</si>
  <si>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</si>
  <si>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</si>
  <si>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</si>
  <si>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</si>
  <si>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</si>
  <si>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</si>
  <si>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</si>
  <si>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</si>
  <si>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</si>
  <si>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</si>
  <si>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</si>
  <si>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</si>
  <si>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</si>
  <si>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</si>
  <si>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</si>
  <si>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</si>
  <si>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</si>
  <si>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</si>
  <si>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</si>
  <si>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A0665</t>
  </si>
  <si>
    <t>SC ROM MED 2000 SRL</t>
  </si>
  <si>
    <t>A1422</t>
  </si>
  <si>
    <t>CMI DR.PECEC RADU ALEXANDRU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</si>
  <si>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</si>
  <si>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</si>
  <si>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</si>
  <si>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</si>
  <si>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</si>
  <si>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</si>
  <si>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</si>
  <si>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INCETEAZA CU 01.07.2023</t>
  </si>
  <si>
    <t>INCETEAZA CU 30.06.2023</t>
  </si>
  <si>
    <t>SEPTEMBRIE 2023</t>
  </si>
  <si>
    <t>24.08.2023 - valori contract ecomf dupa regularizare IULIE 2023</t>
  </si>
  <si>
    <t>TOTAL ACTE ADITIONALE PENTRU ECOGRAFII  LA CONTRACTELE DE ASISTENTA MEDICALA PRIMARA LA 24.08.2023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</si>
</sst>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2" applyFill="1"/>
    <xf numFmtId="0" fontId="2" fillId="2" borderId="0" xfId="3" applyFill="1"/>
    <xf numFmtId="0" fontId="2" fillId="2" borderId="0" xfId="2" applyFont="1" applyFill="1"/>
    <xf numFmtId="0" fontId="2" fillId="0" borderId="0" xfId="2" applyFont="1" applyFill="1"/>
    <xf numFmtId="164" fontId="2" fillId="2" borderId="0" xfId="1" applyFont="1" applyFill="1"/>
    <xf numFmtId="0" fontId="4" fillId="2" borderId="0" xfId="4" applyFont="1" applyFill="1"/>
    <xf numFmtId="0" fontId="4" fillId="2" borderId="0" xfId="3" applyFont="1" applyFill="1" applyBorder="1"/>
    <xf numFmtId="0" fontId="2" fillId="2" borderId="0" xfId="2" applyFill="1" applyBorder="1"/>
    <xf numFmtId="14" fontId="1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49" fontId="5" fillId="0" borderId="1" xfId="2" applyNumberFormat="1" applyFont="1" applyFill="1" applyBorder="1" applyAlignment="1">
      <alignment vertical="top" wrapText="1"/>
    </xf>
    <xf numFmtId="164" fontId="5" fillId="2" borderId="1" xfId="1" applyFont="1" applyFill="1" applyBorder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164" fontId="6" fillId="2" borderId="1" xfId="6" applyFont="1" applyFill="1" applyBorder="1" applyAlignment="1">
      <alignment wrapText="1"/>
    </xf>
    <xf numFmtId="0" fontId="6" fillId="2" borderId="1" xfId="2" applyFont="1" applyFill="1" applyBorder="1"/>
    <xf numFmtId="0" fontId="6" fillId="2" borderId="1" xfId="4" applyFont="1" applyFill="1" applyBorder="1" applyAlignment="1">
      <alignment horizontal="center" wrapText="1"/>
    </xf>
    <xf numFmtId="0" fontId="6" fillId="2" borderId="1" xfId="4" applyFont="1" applyFill="1" applyBorder="1" applyAlignment="1">
      <alignment wrapText="1"/>
    </xf>
    <xf numFmtId="0" fontId="6" fillId="3" borderId="1" xfId="2" applyFont="1" applyFill="1" applyBorder="1" applyAlignment="1">
      <alignment wrapText="1"/>
    </xf>
    <xf numFmtId="0" fontId="6" fillId="3" borderId="1" xfId="4" applyFont="1" applyFill="1" applyBorder="1" applyAlignment="1">
      <alignment horizontal="center"/>
    </xf>
    <xf numFmtId="0" fontId="6" fillId="3" borderId="1" xfId="4" applyFont="1" applyFill="1" applyBorder="1" applyAlignment="1">
      <alignment wrapText="1"/>
    </xf>
    <xf numFmtId="164" fontId="6" fillId="3" borderId="1" xfId="6" applyFont="1" applyFill="1" applyBorder="1" applyAlignment="1">
      <alignment wrapText="1"/>
    </xf>
    <xf numFmtId="164" fontId="6" fillId="3" borderId="1" xfId="1" applyFont="1" applyFill="1" applyBorder="1" applyAlignment="1">
      <alignment wrapText="1"/>
    </xf>
    <xf numFmtId="0" fontId="6" fillId="2" borderId="1" xfId="4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165" fontId="6" fillId="0" borderId="1" xfId="4" applyNumberFormat="1" applyFont="1" applyFill="1" applyBorder="1" applyAlignment="1">
      <alignment horizontal="center" wrapText="1"/>
    </xf>
    <xf numFmtId="0" fontId="6" fillId="0" borderId="1" xfId="4" applyFont="1" applyFill="1" applyBorder="1" applyAlignment="1">
      <alignment wrapText="1"/>
    </xf>
    <xf numFmtId="164" fontId="6" fillId="0" borderId="1" xfId="6" applyFont="1" applyFill="1" applyBorder="1" applyAlignment="1">
      <alignment wrapText="1"/>
    </xf>
    <xf numFmtId="165" fontId="6" fillId="3" borderId="1" xfId="4" applyNumberFormat="1" applyFont="1" applyFill="1" applyBorder="1" applyAlignment="1">
      <alignment horizontal="center" wrapText="1"/>
    </xf>
    <xf numFmtId="165" fontId="6" fillId="2" borderId="1" xfId="4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165" fontId="6" fillId="2" borderId="1" xfId="4" applyNumberFormat="1" applyFont="1" applyFill="1" applyBorder="1" applyAlignment="1">
      <alignment horizontal="center"/>
    </xf>
    <xf numFmtId="0" fontId="6" fillId="2" borderId="1" xfId="4" applyFont="1" applyFill="1" applyBorder="1" applyAlignment="1"/>
    <xf numFmtId="0" fontId="6" fillId="0" borderId="1" xfId="4" applyFont="1" applyFill="1" applyBorder="1" applyAlignment="1">
      <alignment horizontal="center"/>
    </xf>
    <xf numFmtId="0" fontId="5" fillId="2" borderId="1" xfId="2" applyFont="1" applyFill="1" applyBorder="1"/>
    <xf numFmtId="0" fontId="5" fillId="2" borderId="1" xfId="3" applyFont="1" applyFill="1" applyBorder="1"/>
    <xf numFmtId="0" fontId="5" fillId="2" borderId="1" xfId="2" applyFont="1" applyFill="1" applyBorder="1" applyAlignment="1">
      <alignment horizontal="center" wrapText="1"/>
    </xf>
    <xf numFmtId="164" fontId="5" fillId="2" borderId="1" xfId="2" applyNumberFormat="1" applyFont="1" applyFill="1" applyBorder="1"/>
    <xf numFmtId="0" fontId="7" fillId="3" borderId="1" xfId="2" applyFont="1" applyFill="1" applyBorder="1" applyAlignment="1">
      <alignment wrapText="1"/>
    </xf>
    <xf numFmtId="165" fontId="7" fillId="3" borderId="1" xfId="4" applyNumberFormat="1" applyFont="1" applyFill="1" applyBorder="1" applyAlignment="1">
      <alignment horizontal="center"/>
    </xf>
    <xf numFmtId="0" fontId="7" fillId="3" borderId="1" xfId="4" applyFont="1" applyFill="1" applyBorder="1" applyAlignment="1"/>
    <xf numFmtId="164" fontId="7" fillId="3" borderId="1" xfId="6" applyFont="1" applyFill="1" applyBorder="1" applyAlignment="1">
      <alignment wrapText="1"/>
    </xf>
    <xf numFmtId="164" fontId="6" fillId="0" borderId="1" xfId="1" applyFont="1" applyFill="1" applyBorder="1" applyAlignment="1">
      <alignment wrapText="1"/>
    </xf>
    <xf numFmtId="0" fontId="8" fillId="3" borderId="0" xfId="2" applyFont="1" applyFill="1"/>
    <xf numFmtId="0" fontId="8" fillId="2" borderId="0" xfId="2" applyFont="1" applyFill="1"/>
    <xf numFmtId="0" fontId="7" fillId="3" borderId="1" xfId="4" applyFont="1" applyFill="1" applyBorder="1" applyAlignment="1">
      <alignment horizontal="center"/>
    </xf>
    <xf numFmtId="0" fontId="7" fillId="3" borderId="1" xfId="4" applyFont="1" applyFill="1" applyBorder="1" applyAlignment="1">
      <alignment wrapText="1"/>
    </xf>
    <xf numFmtId="0" fontId="7" fillId="3" borderId="1" xfId="2" applyFont="1" applyFill="1" applyBorder="1"/>
    <xf numFmtId="0" fontId="7" fillId="3" borderId="1" xfId="5" applyFont="1" applyFill="1" applyBorder="1" applyAlignment="1">
      <alignment horizontal="center"/>
    </xf>
    <xf numFmtId="0" fontId="7" fillId="3" borderId="1" xfId="5" applyFont="1" applyFill="1" applyBorder="1" applyAlignment="1"/>
    <xf numFmtId="0" fontId="7" fillId="3" borderId="1" xfId="4" applyFont="1" applyFill="1" applyBorder="1" applyAlignment="1">
      <alignment horizontal="left" wrapText="1"/>
    </xf>
    <xf numFmtId="0" fontId="7" fillId="2" borderId="1" xfId="2" applyFont="1" applyFill="1" applyBorder="1"/>
    <xf numFmtId="0" fontId="7" fillId="2" borderId="1" xfId="3" applyFont="1" applyFill="1" applyBorder="1"/>
    <xf numFmtId="0" fontId="7" fillId="2" borderId="1" xfId="2" applyFont="1" applyFill="1" applyBorder="1" applyAlignment="1">
      <alignment wrapText="1"/>
    </xf>
    <xf numFmtId="164" fontId="7" fillId="2" borderId="1" xfId="2" applyNumberFormat="1" applyFont="1" applyFill="1" applyBorder="1"/>
    <xf numFmtId="164" fontId="6" fillId="0" borderId="1" xfId="2" applyNumberFormat="1" applyFont="1" applyFill="1" applyBorder="1"/>
    <xf numFmtId="164" fontId="6" fillId="2" borderId="1" xfId="2" applyNumberFormat="1" applyFont="1" applyFill="1" applyBorder="1"/>
    <xf numFmtId="0" fontId="3" fillId="2" borderId="0" xfId="2" applyFont="1" applyFill="1" applyBorder="1"/>
    <xf numFmtId="0" fontId="3" fillId="2" borderId="0" xfId="3" applyFont="1" applyFill="1" applyBorder="1"/>
    <xf numFmtId="164" fontId="3" fillId="2" borderId="0" xfId="2" applyNumberFormat="1" applyFont="1" applyFill="1" applyBorder="1"/>
    <xf numFmtId="0" fontId="3" fillId="2" borderId="0" xfId="2" applyFont="1" applyFill="1"/>
    <xf numFmtId="0" fontId="3" fillId="0" borderId="0" xfId="2" applyFont="1" applyFill="1"/>
    <xf numFmtId="164" fontId="3" fillId="2" borderId="0" xfId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164" fontId="2" fillId="0" borderId="0" xfId="2" applyNumberFormat="1" applyFont="1" applyFill="1"/>
    <xf numFmtId="0" fontId="2" fillId="2" borderId="0" xfId="2" applyFont="1" applyFill="1" applyBorder="1"/>
    <xf numFmtId="0" fontId="2" fillId="0" borderId="0" xfId="2" applyFont="1" applyFill="1" applyBorder="1"/>
    <xf numFmtId="164" fontId="2" fillId="2" borderId="0" xfId="1" applyFont="1" applyFill="1" applyBorder="1"/>
    <xf numFmtId="0" fontId="9" fillId="2" borderId="0" xfId="2" applyFont="1" applyFill="1" applyBorder="1"/>
    <xf numFmtId="0" fontId="9" fillId="0" borderId="0" xfId="2" applyFont="1" applyFill="1" applyBorder="1"/>
    <xf numFmtId="164" fontId="9" fillId="2" borderId="0" xfId="1" applyFont="1" applyFill="1" applyBorder="1"/>
    <xf numFmtId="164" fontId="2" fillId="2" borderId="0" xfId="8" applyFont="1" applyFill="1" applyBorder="1"/>
    <xf numFmtId="164" fontId="2" fillId="0" borderId="0" xfId="8" applyFont="1" applyFill="1" applyBorder="1"/>
    <xf numFmtId="0" fontId="4" fillId="2" borderId="0" xfId="2" applyFont="1" applyFill="1"/>
    <xf numFmtId="0" fontId="4" fillId="0" borderId="0" xfId="2" applyFont="1" applyFill="1"/>
    <xf numFmtId="164" fontId="4" fillId="2" borderId="0" xfId="1" applyFont="1" applyFill="1"/>
    <xf numFmtId="0" fontId="1" fillId="2" borderId="0" xfId="3" applyFont="1" applyFill="1"/>
  </cellXfs>
  <cellStyles count="9">
    <cellStyle name="Comma" xfId="1" builtinId="3"/>
    <cellStyle name="Comma 10" xfId="8"/>
    <cellStyle name="Comma 16" xfId="6"/>
    <cellStyle name="Normal" xfId="0" builtinId="0"/>
    <cellStyle name="Normal 10 2" xfId="2"/>
    <cellStyle name="Normal 2 2 3" xfId="4"/>
    <cellStyle name="Normal 25" xfId="5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ARETA.TEODORESCU/Desktop/REGULARIZARE%2026.08.2023%20MF/26.08.2023%20Regularizare%20IULIE%202023%20ecomf/26.08.2023%20-%20REG.%20IULIE%202023%20-%20ECOM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IULIE 2023"/>
      <sheetName val="consum mediu"/>
      <sheetName val="val max ctrc AUGUST 2023"/>
      <sheetName val="Sume Redistribuite"/>
      <sheetName val="alocare reg"/>
      <sheetName val="TOTAL ECOMF"/>
      <sheetName val="DIM DIN IULIE PT AUG-SEPT 2023"/>
      <sheetName val="TOTAL ECOMF DUPA DIM"/>
      <sheetName val="TOTAL ECOMF PT SITE"/>
      <sheetName val="ALOCARE IULIE-DECEMBRIE 202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58"/>
  <sheetViews>
    <sheetView tabSelected="1" zoomScale="90" zoomScaleNormal="90" workbookViewId="0">
      <selection activeCell="H44" sqref="H44"/>
    </sheetView>
  </sheetViews>
  <sheetFormatPr defaultRowHeight="12.75"/>
  <cols>
    <col min="1" max="1" width="7.7109375" style="2" customWidth="1"/>
    <col min="2" max="2" width="12.85546875" style="3" bestFit="1" customWidth="1"/>
    <col min="3" max="3" width="50.85546875" style="3" customWidth="1"/>
    <col min="4" max="5" width="15.7109375" style="2" customWidth="1"/>
    <col min="6" max="11" width="15.7109375" style="4" customWidth="1"/>
    <col min="12" max="12" width="15.7109375" style="5" customWidth="1"/>
    <col min="13" max="15" width="15.7109375" style="4" customWidth="1"/>
    <col min="16" max="17" width="15.7109375" style="6" customWidth="1"/>
    <col min="18" max="20" width="15.7109375" style="4" customWidth="1"/>
    <col min="21" max="21" width="19.42578125" style="2" customWidth="1"/>
    <col min="22" max="25" width="19.7109375" style="2" customWidth="1"/>
    <col min="26" max="26" width="14.28515625" style="2" hidden="1" customWidth="1"/>
    <col min="27" max="27" width="15.140625" style="2" hidden="1" customWidth="1"/>
    <col min="28" max="256" width="9.140625" style="2"/>
    <col min="257" max="257" width="7.7109375" style="2" customWidth="1"/>
    <col min="258" max="258" width="12.85546875" style="2" bestFit="1" customWidth="1"/>
    <col min="259" max="259" width="50.85546875" style="2" customWidth="1"/>
    <col min="260" max="276" width="15.7109375" style="2" customWidth="1"/>
    <col min="277" max="277" width="19.42578125" style="2" customWidth="1"/>
    <col min="278" max="281" width="19.7109375" style="2" customWidth="1"/>
    <col min="282" max="283" width="0" style="2" hidden="1" customWidth="1"/>
    <col min="284" max="512" width="9.140625" style="2"/>
    <col min="513" max="513" width="7.7109375" style="2" customWidth="1"/>
    <col min="514" max="514" width="12.85546875" style="2" bestFit="1" customWidth="1"/>
    <col min="515" max="515" width="50.85546875" style="2" customWidth="1"/>
    <col min="516" max="532" width="15.7109375" style="2" customWidth="1"/>
    <col min="533" max="533" width="19.42578125" style="2" customWidth="1"/>
    <col min="534" max="537" width="19.7109375" style="2" customWidth="1"/>
    <col min="538" max="539" width="0" style="2" hidden="1" customWidth="1"/>
    <col min="540" max="768" width="9.140625" style="2"/>
    <col min="769" max="769" width="7.7109375" style="2" customWidth="1"/>
    <col min="770" max="770" width="12.85546875" style="2" bestFit="1" customWidth="1"/>
    <col min="771" max="771" width="50.85546875" style="2" customWidth="1"/>
    <col min="772" max="788" width="15.7109375" style="2" customWidth="1"/>
    <col min="789" max="789" width="19.42578125" style="2" customWidth="1"/>
    <col min="790" max="793" width="19.7109375" style="2" customWidth="1"/>
    <col min="794" max="795" width="0" style="2" hidden="1" customWidth="1"/>
    <col min="796" max="1024" width="9.140625" style="2"/>
    <col min="1025" max="1025" width="7.7109375" style="2" customWidth="1"/>
    <col min="1026" max="1026" width="12.85546875" style="2" bestFit="1" customWidth="1"/>
    <col min="1027" max="1027" width="50.85546875" style="2" customWidth="1"/>
    <col min="1028" max="1044" width="15.7109375" style="2" customWidth="1"/>
    <col min="1045" max="1045" width="19.42578125" style="2" customWidth="1"/>
    <col min="1046" max="1049" width="19.7109375" style="2" customWidth="1"/>
    <col min="1050" max="1051" width="0" style="2" hidden="1" customWidth="1"/>
    <col min="1052" max="1280" width="9.140625" style="2"/>
    <col min="1281" max="1281" width="7.7109375" style="2" customWidth="1"/>
    <col min="1282" max="1282" width="12.85546875" style="2" bestFit="1" customWidth="1"/>
    <col min="1283" max="1283" width="50.85546875" style="2" customWidth="1"/>
    <col min="1284" max="1300" width="15.7109375" style="2" customWidth="1"/>
    <col min="1301" max="1301" width="19.42578125" style="2" customWidth="1"/>
    <col min="1302" max="1305" width="19.7109375" style="2" customWidth="1"/>
    <col min="1306" max="1307" width="0" style="2" hidden="1" customWidth="1"/>
    <col min="1308" max="1536" width="9.140625" style="2"/>
    <col min="1537" max="1537" width="7.7109375" style="2" customWidth="1"/>
    <col min="1538" max="1538" width="12.85546875" style="2" bestFit="1" customWidth="1"/>
    <col min="1539" max="1539" width="50.85546875" style="2" customWidth="1"/>
    <col min="1540" max="1556" width="15.7109375" style="2" customWidth="1"/>
    <col min="1557" max="1557" width="19.42578125" style="2" customWidth="1"/>
    <col min="1558" max="1561" width="19.7109375" style="2" customWidth="1"/>
    <col min="1562" max="1563" width="0" style="2" hidden="1" customWidth="1"/>
    <col min="1564" max="1792" width="9.140625" style="2"/>
    <col min="1793" max="1793" width="7.7109375" style="2" customWidth="1"/>
    <col min="1794" max="1794" width="12.85546875" style="2" bestFit="1" customWidth="1"/>
    <col min="1795" max="1795" width="50.85546875" style="2" customWidth="1"/>
    <col min="1796" max="1812" width="15.7109375" style="2" customWidth="1"/>
    <col min="1813" max="1813" width="19.42578125" style="2" customWidth="1"/>
    <col min="1814" max="1817" width="19.7109375" style="2" customWidth="1"/>
    <col min="1818" max="1819" width="0" style="2" hidden="1" customWidth="1"/>
    <col min="1820" max="2048" width="9.140625" style="2"/>
    <col min="2049" max="2049" width="7.7109375" style="2" customWidth="1"/>
    <col min="2050" max="2050" width="12.85546875" style="2" bestFit="1" customWidth="1"/>
    <col min="2051" max="2051" width="50.85546875" style="2" customWidth="1"/>
    <col min="2052" max="2068" width="15.7109375" style="2" customWidth="1"/>
    <col min="2069" max="2069" width="19.42578125" style="2" customWidth="1"/>
    <col min="2070" max="2073" width="19.7109375" style="2" customWidth="1"/>
    <col min="2074" max="2075" width="0" style="2" hidden="1" customWidth="1"/>
    <col min="2076" max="2304" width="9.140625" style="2"/>
    <col min="2305" max="2305" width="7.7109375" style="2" customWidth="1"/>
    <col min="2306" max="2306" width="12.85546875" style="2" bestFit="1" customWidth="1"/>
    <col min="2307" max="2307" width="50.85546875" style="2" customWidth="1"/>
    <col min="2308" max="2324" width="15.7109375" style="2" customWidth="1"/>
    <col min="2325" max="2325" width="19.42578125" style="2" customWidth="1"/>
    <col min="2326" max="2329" width="19.7109375" style="2" customWidth="1"/>
    <col min="2330" max="2331" width="0" style="2" hidden="1" customWidth="1"/>
    <col min="2332" max="2560" width="9.140625" style="2"/>
    <col min="2561" max="2561" width="7.7109375" style="2" customWidth="1"/>
    <col min="2562" max="2562" width="12.85546875" style="2" bestFit="1" customWidth="1"/>
    <col min="2563" max="2563" width="50.85546875" style="2" customWidth="1"/>
    <col min="2564" max="2580" width="15.7109375" style="2" customWidth="1"/>
    <col min="2581" max="2581" width="19.42578125" style="2" customWidth="1"/>
    <col min="2582" max="2585" width="19.7109375" style="2" customWidth="1"/>
    <col min="2586" max="2587" width="0" style="2" hidden="1" customWidth="1"/>
    <col min="2588" max="2816" width="9.140625" style="2"/>
    <col min="2817" max="2817" width="7.7109375" style="2" customWidth="1"/>
    <col min="2818" max="2818" width="12.85546875" style="2" bestFit="1" customWidth="1"/>
    <col min="2819" max="2819" width="50.85546875" style="2" customWidth="1"/>
    <col min="2820" max="2836" width="15.7109375" style="2" customWidth="1"/>
    <col min="2837" max="2837" width="19.42578125" style="2" customWidth="1"/>
    <col min="2838" max="2841" width="19.7109375" style="2" customWidth="1"/>
    <col min="2842" max="2843" width="0" style="2" hidden="1" customWidth="1"/>
    <col min="2844" max="3072" width="9.140625" style="2"/>
    <col min="3073" max="3073" width="7.7109375" style="2" customWidth="1"/>
    <col min="3074" max="3074" width="12.85546875" style="2" bestFit="1" customWidth="1"/>
    <col min="3075" max="3075" width="50.85546875" style="2" customWidth="1"/>
    <col min="3076" max="3092" width="15.7109375" style="2" customWidth="1"/>
    <col min="3093" max="3093" width="19.42578125" style="2" customWidth="1"/>
    <col min="3094" max="3097" width="19.7109375" style="2" customWidth="1"/>
    <col min="3098" max="3099" width="0" style="2" hidden="1" customWidth="1"/>
    <col min="3100" max="3328" width="9.140625" style="2"/>
    <col min="3329" max="3329" width="7.7109375" style="2" customWidth="1"/>
    <col min="3330" max="3330" width="12.85546875" style="2" bestFit="1" customWidth="1"/>
    <col min="3331" max="3331" width="50.85546875" style="2" customWidth="1"/>
    <col min="3332" max="3348" width="15.7109375" style="2" customWidth="1"/>
    <col min="3349" max="3349" width="19.42578125" style="2" customWidth="1"/>
    <col min="3350" max="3353" width="19.7109375" style="2" customWidth="1"/>
    <col min="3354" max="3355" width="0" style="2" hidden="1" customWidth="1"/>
    <col min="3356" max="3584" width="9.140625" style="2"/>
    <col min="3585" max="3585" width="7.7109375" style="2" customWidth="1"/>
    <col min="3586" max="3586" width="12.85546875" style="2" bestFit="1" customWidth="1"/>
    <col min="3587" max="3587" width="50.85546875" style="2" customWidth="1"/>
    <col min="3588" max="3604" width="15.7109375" style="2" customWidth="1"/>
    <col min="3605" max="3605" width="19.42578125" style="2" customWidth="1"/>
    <col min="3606" max="3609" width="19.7109375" style="2" customWidth="1"/>
    <col min="3610" max="3611" width="0" style="2" hidden="1" customWidth="1"/>
    <col min="3612" max="3840" width="9.140625" style="2"/>
    <col min="3841" max="3841" width="7.7109375" style="2" customWidth="1"/>
    <col min="3842" max="3842" width="12.85546875" style="2" bestFit="1" customWidth="1"/>
    <col min="3843" max="3843" width="50.85546875" style="2" customWidth="1"/>
    <col min="3844" max="3860" width="15.7109375" style="2" customWidth="1"/>
    <col min="3861" max="3861" width="19.42578125" style="2" customWidth="1"/>
    <col min="3862" max="3865" width="19.7109375" style="2" customWidth="1"/>
    <col min="3866" max="3867" width="0" style="2" hidden="1" customWidth="1"/>
    <col min="3868" max="4096" width="9.140625" style="2"/>
    <col min="4097" max="4097" width="7.7109375" style="2" customWidth="1"/>
    <col min="4098" max="4098" width="12.85546875" style="2" bestFit="1" customWidth="1"/>
    <col min="4099" max="4099" width="50.85546875" style="2" customWidth="1"/>
    <col min="4100" max="4116" width="15.7109375" style="2" customWidth="1"/>
    <col min="4117" max="4117" width="19.42578125" style="2" customWidth="1"/>
    <col min="4118" max="4121" width="19.7109375" style="2" customWidth="1"/>
    <col min="4122" max="4123" width="0" style="2" hidden="1" customWidth="1"/>
    <col min="4124" max="4352" width="9.140625" style="2"/>
    <col min="4353" max="4353" width="7.7109375" style="2" customWidth="1"/>
    <col min="4354" max="4354" width="12.85546875" style="2" bestFit="1" customWidth="1"/>
    <col min="4355" max="4355" width="50.85546875" style="2" customWidth="1"/>
    <col min="4356" max="4372" width="15.7109375" style="2" customWidth="1"/>
    <col min="4373" max="4373" width="19.42578125" style="2" customWidth="1"/>
    <col min="4374" max="4377" width="19.7109375" style="2" customWidth="1"/>
    <col min="4378" max="4379" width="0" style="2" hidden="1" customWidth="1"/>
    <col min="4380" max="4608" width="9.140625" style="2"/>
    <col min="4609" max="4609" width="7.7109375" style="2" customWidth="1"/>
    <col min="4610" max="4610" width="12.85546875" style="2" bestFit="1" customWidth="1"/>
    <col min="4611" max="4611" width="50.85546875" style="2" customWidth="1"/>
    <col min="4612" max="4628" width="15.7109375" style="2" customWidth="1"/>
    <col min="4629" max="4629" width="19.42578125" style="2" customWidth="1"/>
    <col min="4630" max="4633" width="19.7109375" style="2" customWidth="1"/>
    <col min="4634" max="4635" width="0" style="2" hidden="1" customWidth="1"/>
    <col min="4636" max="4864" width="9.140625" style="2"/>
    <col min="4865" max="4865" width="7.7109375" style="2" customWidth="1"/>
    <col min="4866" max="4866" width="12.85546875" style="2" bestFit="1" customWidth="1"/>
    <col min="4867" max="4867" width="50.85546875" style="2" customWidth="1"/>
    <col min="4868" max="4884" width="15.7109375" style="2" customWidth="1"/>
    <col min="4885" max="4885" width="19.42578125" style="2" customWidth="1"/>
    <col min="4886" max="4889" width="19.7109375" style="2" customWidth="1"/>
    <col min="4890" max="4891" width="0" style="2" hidden="1" customWidth="1"/>
    <col min="4892" max="5120" width="9.140625" style="2"/>
    <col min="5121" max="5121" width="7.7109375" style="2" customWidth="1"/>
    <col min="5122" max="5122" width="12.85546875" style="2" bestFit="1" customWidth="1"/>
    <col min="5123" max="5123" width="50.85546875" style="2" customWidth="1"/>
    <col min="5124" max="5140" width="15.7109375" style="2" customWidth="1"/>
    <col min="5141" max="5141" width="19.42578125" style="2" customWidth="1"/>
    <col min="5142" max="5145" width="19.7109375" style="2" customWidth="1"/>
    <col min="5146" max="5147" width="0" style="2" hidden="1" customWidth="1"/>
    <col min="5148" max="5376" width="9.140625" style="2"/>
    <col min="5377" max="5377" width="7.7109375" style="2" customWidth="1"/>
    <col min="5378" max="5378" width="12.85546875" style="2" bestFit="1" customWidth="1"/>
    <col min="5379" max="5379" width="50.85546875" style="2" customWidth="1"/>
    <col min="5380" max="5396" width="15.7109375" style="2" customWidth="1"/>
    <col min="5397" max="5397" width="19.42578125" style="2" customWidth="1"/>
    <col min="5398" max="5401" width="19.7109375" style="2" customWidth="1"/>
    <col min="5402" max="5403" width="0" style="2" hidden="1" customWidth="1"/>
    <col min="5404" max="5632" width="9.140625" style="2"/>
    <col min="5633" max="5633" width="7.7109375" style="2" customWidth="1"/>
    <col min="5634" max="5634" width="12.85546875" style="2" bestFit="1" customWidth="1"/>
    <col min="5635" max="5635" width="50.85546875" style="2" customWidth="1"/>
    <col min="5636" max="5652" width="15.7109375" style="2" customWidth="1"/>
    <col min="5653" max="5653" width="19.42578125" style="2" customWidth="1"/>
    <col min="5654" max="5657" width="19.7109375" style="2" customWidth="1"/>
    <col min="5658" max="5659" width="0" style="2" hidden="1" customWidth="1"/>
    <col min="5660" max="5888" width="9.140625" style="2"/>
    <col min="5889" max="5889" width="7.7109375" style="2" customWidth="1"/>
    <col min="5890" max="5890" width="12.85546875" style="2" bestFit="1" customWidth="1"/>
    <col min="5891" max="5891" width="50.85546875" style="2" customWidth="1"/>
    <col min="5892" max="5908" width="15.7109375" style="2" customWidth="1"/>
    <col min="5909" max="5909" width="19.42578125" style="2" customWidth="1"/>
    <col min="5910" max="5913" width="19.7109375" style="2" customWidth="1"/>
    <col min="5914" max="5915" width="0" style="2" hidden="1" customWidth="1"/>
    <col min="5916" max="6144" width="9.140625" style="2"/>
    <col min="6145" max="6145" width="7.7109375" style="2" customWidth="1"/>
    <col min="6146" max="6146" width="12.85546875" style="2" bestFit="1" customWidth="1"/>
    <col min="6147" max="6147" width="50.85546875" style="2" customWidth="1"/>
    <col min="6148" max="6164" width="15.7109375" style="2" customWidth="1"/>
    <col min="6165" max="6165" width="19.42578125" style="2" customWidth="1"/>
    <col min="6166" max="6169" width="19.7109375" style="2" customWidth="1"/>
    <col min="6170" max="6171" width="0" style="2" hidden="1" customWidth="1"/>
    <col min="6172" max="6400" width="9.140625" style="2"/>
    <col min="6401" max="6401" width="7.7109375" style="2" customWidth="1"/>
    <col min="6402" max="6402" width="12.85546875" style="2" bestFit="1" customWidth="1"/>
    <col min="6403" max="6403" width="50.85546875" style="2" customWidth="1"/>
    <col min="6404" max="6420" width="15.7109375" style="2" customWidth="1"/>
    <col min="6421" max="6421" width="19.42578125" style="2" customWidth="1"/>
    <col min="6422" max="6425" width="19.7109375" style="2" customWidth="1"/>
    <col min="6426" max="6427" width="0" style="2" hidden="1" customWidth="1"/>
    <col min="6428" max="6656" width="9.140625" style="2"/>
    <col min="6657" max="6657" width="7.7109375" style="2" customWidth="1"/>
    <col min="6658" max="6658" width="12.85546875" style="2" bestFit="1" customWidth="1"/>
    <col min="6659" max="6659" width="50.85546875" style="2" customWidth="1"/>
    <col min="6660" max="6676" width="15.7109375" style="2" customWidth="1"/>
    <col min="6677" max="6677" width="19.42578125" style="2" customWidth="1"/>
    <col min="6678" max="6681" width="19.7109375" style="2" customWidth="1"/>
    <col min="6682" max="6683" width="0" style="2" hidden="1" customWidth="1"/>
    <col min="6684" max="6912" width="9.140625" style="2"/>
    <col min="6913" max="6913" width="7.7109375" style="2" customWidth="1"/>
    <col min="6914" max="6914" width="12.85546875" style="2" bestFit="1" customWidth="1"/>
    <col min="6915" max="6915" width="50.85546875" style="2" customWidth="1"/>
    <col min="6916" max="6932" width="15.7109375" style="2" customWidth="1"/>
    <col min="6933" max="6933" width="19.42578125" style="2" customWidth="1"/>
    <col min="6934" max="6937" width="19.7109375" style="2" customWidth="1"/>
    <col min="6938" max="6939" width="0" style="2" hidden="1" customWidth="1"/>
    <col min="6940" max="7168" width="9.140625" style="2"/>
    <col min="7169" max="7169" width="7.7109375" style="2" customWidth="1"/>
    <col min="7170" max="7170" width="12.85546875" style="2" bestFit="1" customWidth="1"/>
    <col min="7171" max="7171" width="50.85546875" style="2" customWidth="1"/>
    <col min="7172" max="7188" width="15.7109375" style="2" customWidth="1"/>
    <col min="7189" max="7189" width="19.42578125" style="2" customWidth="1"/>
    <col min="7190" max="7193" width="19.7109375" style="2" customWidth="1"/>
    <col min="7194" max="7195" width="0" style="2" hidden="1" customWidth="1"/>
    <col min="7196" max="7424" width="9.140625" style="2"/>
    <col min="7425" max="7425" width="7.7109375" style="2" customWidth="1"/>
    <col min="7426" max="7426" width="12.85546875" style="2" bestFit="1" customWidth="1"/>
    <col min="7427" max="7427" width="50.85546875" style="2" customWidth="1"/>
    <col min="7428" max="7444" width="15.7109375" style="2" customWidth="1"/>
    <col min="7445" max="7445" width="19.42578125" style="2" customWidth="1"/>
    <col min="7446" max="7449" width="19.7109375" style="2" customWidth="1"/>
    <col min="7450" max="7451" width="0" style="2" hidden="1" customWidth="1"/>
    <col min="7452" max="7680" width="9.140625" style="2"/>
    <col min="7681" max="7681" width="7.7109375" style="2" customWidth="1"/>
    <col min="7682" max="7682" width="12.85546875" style="2" bestFit="1" customWidth="1"/>
    <col min="7683" max="7683" width="50.85546875" style="2" customWidth="1"/>
    <col min="7684" max="7700" width="15.7109375" style="2" customWidth="1"/>
    <col min="7701" max="7701" width="19.42578125" style="2" customWidth="1"/>
    <col min="7702" max="7705" width="19.7109375" style="2" customWidth="1"/>
    <col min="7706" max="7707" width="0" style="2" hidden="1" customWidth="1"/>
    <col min="7708" max="7936" width="9.140625" style="2"/>
    <col min="7937" max="7937" width="7.7109375" style="2" customWidth="1"/>
    <col min="7938" max="7938" width="12.85546875" style="2" bestFit="1" customWidth="1"/>
    <col min="7939" max="7939" width="50.85546875" style="2" customWidth="1"/>
    <col min="7940" max="7956" width="15.7109375" style="2" customWidth="1"/>
    <col min="7957" max="7957" width="19.42578125" style="2" customWidth="1"/>
    <col min="7958" max="7961" width="19.7109375" style="2" customWidth="1"/>
    <col min="7962" max="7963" width="0" style="2" hidden="1" customWidth="1"/>
    <col min="7964" max="8192" width="9.140625" style="2"/>
    <col min="8193" max="8193" width="7.7109375" style="2" customWidth="1"/>
    <col min="8194" max="8194" width="12.85546875" style="2" bestFit="1" customWidth="1"/>
    <col min="8195" max="8195" width="50.85546875" style="2" customWidth="1"/>
    <col min="8196" max="8212" width="15.7109375" style="2" customWidth="1"/>
    <col min="8213" max="8213" width="19.42578125" style="2" customWidth="1"/>
    <col min="8214" max="8217" width="19.7109375" style="2" customWidth="1"/>
    <col min="8218" max="8219" width="0" style="2" hidden="1" customWidth="1"/>
    <col min="8220" max="8448" width="9.140625" style="2"/>
    <col min="8449" max="8449" width="7.7109375" style="2" customWidth="1"/>
    <col min="8450" max="8450" width="12.85546875" style="2" bestFit="1" customWidth="1"/>
    <col min="8451" max="8451" width="50.85546875" style="2" customWidth="1"/>
    <col min="8452" max="8468" width="15.7109375" style="2" customWidth="1"/>
    <col min="8469" max="8469" width="19.42578125" style="2" customWidth="1"/>
    <col min="8470" max="8473" width="19.7109375" style="2" customWidth="1"/>
    <col min="8474" max="8475" width="0" style="2" hidden="1" customWidth="1"/>
    <col min="8476" max="8704" width="9.140625" style="2"/>
    <col min="8705" max="8705" width="7.7109375" style="2" customWidth="1"/>
    <col min="8706" max="8706" width="12.85546875" style="2" bestFit="1" customWidth="1"/>
    <col min="8707" max="8707" width="50.85546875" style="2" customWidth="1"/>
    <col min="8708" max="8724" width="15.7109375" style="2" customWidth="1"/>
    <col min="8725" max="8725" width="19.42578125" style="2" customWidth="1"/>
    <col min="8726" max="8729" width="19.7109375" style="2" customWidth="1"/>
    <col min="8730" max="8731" width="0" style="2" hidden="1" customWidth="1"/>
    <col min="8732" max="8960" width="9.140625" style="2"/>
    <col min="8961" max="8961" width="7.7109375" style="2" customWidth="1"/>
    <col min="8962" max="8962" width="12.85546875" style="2" bestFit="1" customWidth="1"/>
    <col min="8963" max="8963" width="50.85546875" style="2" customWidth="1"/>
    <col min="8964" max="8980" width="15.7109375" style="2" customWidth="1"/>
    <col min="8981" max="8981" width="19.42578125" style="2" customWidth="1"/>
    <col min="8982" max="8985" width="19.7109375" style="2" customWidth="1"/>
    <col min="8986" max="8987" width="0" style="2" hidden="1" customWidth="1"/>
    <col min="8988" max="9216" width="9.140625" style="2"/>
    <col min="9217" max="9217" width="7.7109375" style="2" customWidth="1"/>
    <col min="9218" max="9218" width="12.85546875" style="2" bestFit="1" customWidth="1"/>
    <col min="9219" max="9219" width="50.85546875" style="2" customWidth="1"/>
    <col min="9220" max="9236" width="15.7109375" style="2" customWidth="1"/>
    <col min="9237" max="9237" width="19.42578125" style="2" customWidth="1"/>
    <col min="9238" max="9241" width="19.7109375" style="2" customWidth="1"/>
    <col min="9242" max="9243" width="0" style="2" hidden="1" customWidth="1"/>
    <col min="9244" max="9472" width="9.140625" style="2"/>
    <col min="9473" max="9473" width="7.7109375" style="2" customWidth="1"/>
    <col min="9474" max="9474" width="12.85546875" style="2" bestFit="1" customWidth="1"/>
    <col min="9475" max="9475" width="50.85546875" style="2" customWidth="1"/>
    <col min="9476" max="9492" width="15.7109375" style="2" customWidth="1"/>
    <col min="9493" max="9493" width="19.42578125" style="2" customWidth="1"/>
    <col min="9494" max="9497" width="19.7109375" style="2" customWidth="1"/>
    <col min="9498" max="9499" width="0" style="2" hidden="1" customWidth="1"/>
    <col min="9500" max="9728" width="9.140625" style="2"/>
    <col min="9729" max="9729" width="7.7109375" style="2" customWidth="1"/>
    <col min="9730" max="9730" width="12.85546875" style="2" bestFit="1" customWidth="1"/>
    <col min="9731" max="9731" width="50.85546875" style="2" customWidth="1"/>
    <col min="9732" max="9748" width="15.7109375" style="2" customWidth="1"/>
    <col min="9749" max="9749" width="19.42578125" style="2" customWidth="1"/>
    <col min="9750" max="9753" width="19.7109375" style="2" customWidth="1"/>
    <col min="9754" max="9755" width="0" style="2" hidden="1" customWidth="1"/>
    <col min="9756" max="9984" width="9.140625" style="2"/>
    <col min="9985" max="9985" width="7.7109375" style="2" customWidth="1"/>
    <col min="9986" max="9986" width="12.85546875" style="2" bestFit="1" customWidth="1"/>
    <col min="9987" max="9987" width="50.85546875" style="2" customWidth="1"/>
    <col min="9988" max="10004" width="15.7109375" style="2" customWidth="1"/>
    <col min="10005" max="10005" width="19.42578125" style="2" customWidth="1"/>
    <col min="10006" max="10009" width="19.7109375" style="2" customWidth="1"/>
    <col min="10010" max="10011" width="0" style="2" hidden="1" customWidth="1"/>
    <col min="10012" max="10240" width="9.140625" style="2"/>
    <col min="10241" max="10241" width="7.7109375" style="2" customWidth="1"/>
    <col min="10242" max="10242" width="12.85546875" style="2" bestFit="1" customWidth="1"/>
    <col min="10243" max="10243" width="50.85546875" style="2" customWidth="1"/>
    <col min="10244" max="10260" width="15.7109375" style="2" customWidth="1"/>
    <col min="10261" max="10261" width="19.42578125" style="2" customWidth="1"/>
    <col min="10262" max="10265" width="19.7109375" style="2" customWidth="1"/>
    <col min="10266" max="10267" width="0" style="2" hidden="1" customWidth="1"/>
    <col min="10268" max="10496" width="9.140625" style="2"/>
    <col min="10497" max="10497" width="7.7109375" style="2" customWidth="1"/>
    <col min="10498" max="10498" width="12.85546875" style="2" bestFit="1" customWidth="1"/>
    <col min="10499" max="10499" width="50.85546875" style="2" customWidth="1"/>
    <col min="10500" max="10516" width="15.7109375" style="2" customWidth="1"/>
    <col min="10517" max="10517" width="19.42578125" style="2" customWidth="1"/>
    <col min="10518" max="10521" width="19.7109375" style="2" customWidth="1"/>
    <col min="10522" max="10523" width="0" style="2" hidden="1" customWidth="1"/>
    <col min="10524" max="10752" width="9.140625" style="2"/>
    <col min="10753" max="10753" width="7.7109375" style="2" customWidth="1"/>
    <col min="10754" max="10754" width="12.85546875" style="2" bestFit="1" customWidth="1"/>
    <col min="10755" max="10755" width="50.85546875" style="2" customWidth="1"/>
    <col min="10756" max="10772" width="15.7109375" style="2" customWidth="1"/>
    <col min="10773" max="10773" width="19.42578125" style="2" customWidth="1"/>
    <col min="10774" max="10777" width="19.7109375" style="2" customWidth="1"/>
    <col min="10778" max="10779" width="0" style="2" hidden="1" customWidth="1"/>
    <col min="10780" max="11008" width="9.140625" style="2"/>
    <col min="11009" max="11009" width="7.7109375" style="2" customWidth="1"/>
    <col min="11010" max="11010" width="12.85546875" style="2" bestFit="1" customWidth="1"/>
    <col min="11011" max="11011" width="50.85546875" style="2" customWidth="1"/>
    <col min="11012" max="11028" width="15.7109375" style="2" customWidth="1"/>
    <col min="11029" max="11029" width="19.42578125" style="2" customWidth="1"/>
    <col min="11030" max="11033" width="19.7109375" style="2" customWidth="1"/>
    <col min="11034" max="11035" width="0" style="2" hidden="1" customWidth="1"/>
    <col min="11036" max="11264" width="9.140625" style="2"/>
    <col min="11265" max="11265" width="7.7109375" style="2" customWidth="1"/>
    <col min="11266" max="11266" width="12.85546875" style="2" bestFit="1" customWidth="1"/>
    <col min="11267" max="11267" width="50.85546875" style="2" customWidth="1"/>
    <col min="11268" max="11284" width="15.7109375" style="2" customWidth="1"/>
    <col min="11285" max="11285" width="19.42578125" style="2" customWidth="1"/>
    <col min="11286" max="11289" width="19.7109375" style="2" customWidth="1"/>
    <col min="11290" max="11291" width="0" style="2" hidden="1" customWidth="1"/>
    <col min="11292" max="11520" width="9.140625" style="2"/>
    <col min="11521" max="11521" width="7.7109375" style="2" customWidth="1"/>
    <col min="11522" max="11522" width="12.85546875" style="2" bestFit="1" customWidth="1"/>
    <col min="11523" max="11523" width="50.85546875" style="2" customWidth="1"/>
    <col min="11524" max="11540" width="15.7109375" style="2" customWidth="1"/>
    <col min="11541" max="11541" width="19.42578125" style="2" customWidth="1"/>
    <col min="11542" max="11545" width="19.7109375" style="2" customWidth="1"/>
    <col min="11546" max="11547" width="0" style="2" hidden="1" customWidth="1"/>
    <col min="11548" max="11776" width="9.140625" style="2"/>
    <col min="11777" max="11777" width="7.7109375" style="2" customWidth="1"/>
    <col min="11778" max="11778" width="12.85546875" style="2" bestFit="1" customWidth="1"/>
    <col min="11779" max="11779" width="50.85546875" style="2" customWidth="1"/>
    <col min="11780" max="11796" width="15.7109375" style="2" customWidth="1"/>
    <col min="11797" max="11797" width="19.42578125" style="2" customWidth="1"/>
    <col min="11798" max="11801" width="19.7109375" style="2" customWidth="1"/>
    <col min="11802" max="11803" width="0" style="2" hidden="1" customWidth="1"/>
    <col min="11804" max="12032" width="9.140625" style="2"/>
    <col min="12033" max="12033" width="7.7109375" style="2" customWidth="1"/>
    <col min="12034" max="12034" width="12.85546875" style="2" bestFit="1" customWidth="1"/>
    <col min="12035" max="12035" width="50.85546875" style="2" customWidth="1"/>
    <col min="12036" max="12052" width="15.7109375" style="2" customWidth="1"/>
    <col min="12053" max="12053" width="19.42578125" style="2" customWidth="1"/>
    <col min="12054" max="12057" width="19.7109375" style="2" customWidth="1"/>
    <col min="12058" max="12059" width="0" style="2" hidden="1" customWidth="1"/>
    <col min="12060" max="12288" width="9.140625" style="2"/>
    <col min="12289" max="12289" width="7.7109375" style="2" customWidth="1"/>
    <col min="12290" max="12290" width="12.85546875" style="2" bestFit="1" customWidth="1"/>
    <col min="12291" max="12291" width="50.85546875" style="2" customWidth="1"/>
    <col min="12292" max="12308" width="15.7109375" style="2" customWidth="1"/>
    <col min="12309" max="12309" width="19.42578125" style="2" customWidth="1"/>
    <col min="12310" max="12313" width="19.7109375" style="2" customWidth="1"/>
    <col min="12314" max="12315" width="0" style="2" hidden="1" customWidth="1"/>
    <col min="12316" max="12544" width="9.140625" style="2"/>
    <col min="12545" max="12545" width="7.7109375" style="2" customWidth="1"/>
    <col min="12546" max="12546" width="12.85546875" style="2" bestFit="1" customWidth="1"/>
    <col min="12547" max="12547" width="50.85546875" style="2" customWidth="1"/>
    <col min="12548" max="12564" width="15.7109375" style="2" customWidth="1"/>
    <col min="12565" max="12565" width="19.42578125" style="2" customWidth="1"/>
    <col min="12566" max="12569" width="19.7109375" style="2" customWidth="1"/>
    <col min="12570" max="12571" width="0" style="2" hidden="1" customWidth="1"/>
    <col min="12572" max="12800" width="9.140625" style="2"/>
    <col min="12801" max="12801" width="7.7109375" style="2" customWidth="1"/>
    <col min="12802" max="12802" width="12.85546875" style="2" bestFit="1" customWidth="1"/>
    <col min="12803" max="12803" width="50.85546875" style="2" customWidth="1"/>
    <col min="12804" max="12820" width="15.7109375" style="2" customWidth="1"/>
    <col min="12821" max="12821" width="19.42578125" style="2" customWidth="1"/>
    <col min="12822" max="12825" width="19.7109375" style="2" customWidth="1"/>
    <col min="12826" max="12827" width="0" style="2" hidden="1" customWidth="1"/>
    <col min="12828" max="13056" width="9.140625" style="2"/>
    <col min="13057" max="13057" width="7.7109375" style="2" customWidth="1"/>
    <col min="13058" max="13058" width="12.85546875" style="2" bestFit="1" customWidth="1"/>
    <col min="13059" max="13059" width="50.85546875" style="2" customWidth="1"/>
    <col min="13060" max="13076" width="15.7109375" style="2" customWidth="1"/>
    <col min="13077" max="13077" width="19.42578125" style="2" customWidth="1"/>
    <col min="13078" max="13081" width="19.7109375" style="2" customWidth="1"/>
    <col min="13082" max="13083" width="0" style="2" hidden="1" customWidth="1"/>
    <col min="13084" max="13312" width="9.140625" style="2"/>
    <col min="13313" max="13313" width="7.7109375" style="2" customWidth="1"/>
    <col min="13314" max="13314" width="12.85546875" style="2" bestFit="1" customWidth="1"/>
    <col min="13315" max="13315" width="50.85546875" style="2" customWidth="1"/>
    <col min="13316" max="13332" width="15.7109375" style="2" customWidth="1"/>
    <col min="13333" max="13333" width="19.42578125" style="2" customWidth="1"/>
    <col min="13334" max="13337" width="19.7109375" style="2" customWidth="1"/>
    <col min="13338" max="13339" width="0" style="2" hidden="1" customWidth="1"/>
    <col min="13340" max="13568" width="9.140625" style="2"/>
    <col min="13569" max="13569" width="7.7109375" style="2" customWidth="1"/>
    <col min="13570" max="13570" width="12.85546875" style="2" bestFit="1" customWidth="1"/>
    <col min="13571" max="13571" width="50.85546875" style="2" customWidth="1"/>
    <col min="13572" max="13588" width="15.7109375" style="2" customWidth="1"/>
    <col min="13589" max="13589" width="19.42578125" style="2" customWidth="1"/>
    <col min="13590" max="13593" width="19.7109375" style="2" customWidth="1"/>
    <col min="13594" max="13595" width="0" style="2" hidden="1" customWidth="1"/>
    <col min="13596" max="13824" width="9.140625" style="2"/>
    <col min="13825" max="13825" width="7.7109375" style="2" customWidth="1"/>
    <col min="13826" max="13826" width="12.85546875" style="2" bestFit="1" customWidth="1"/>
    <col min="13827" max="13827" width="50.85546875" style="2" customWidth="1"/>
    <col min="13828" max="13844" width="15.7109375" style="2" customWidth="1"/>
    <col min="13845" max="13845" width="19.42578125" style="2" customWidth="1"/>
    <col min="13846" max="13849" width="19.7109375" style="2" customWidth="1"/>
    <col min="13850" max="13851" width="0" style="2" hidden="1" customWidth="1"/>
    <col min="13852" max="14080" width="9.140625" style="2"/>
    <col min="14081" max="14081" width="7.7109375" style="2" customWidth="1"/>
    <col min="14082" max="14082" width="12.85546875" style="2" bestFit="1" customWidth="1"/>
    <col min="14083" max="14083" width="50.85546875" style="2" customWidth="1"/>
    <col min="14084" max="14100" width="15.7109375" style="2" customWidth="1"/>
    <col min="14101" max="14101" width="19.42578125" style="2" customWidth="1"/>
    <col min="14102" max="14105" width="19.7109375" style="2" customWidth="1"/>
    <col min="14106" max="14107" width="0" style="2" hidden="1" customWidth="1"/>
    <col min="14108" max="14336" width="9.140625" style="2"/>
    <col min="14337" max="14337" width="7.7109375" style="2" customWidth="1"/>
    <col min="14338" max="14338" width="12.85546875" style="2" bestFit="1" customWidth="1"/>
    <col min="14339" max="14339" width="50.85546875" style="2" customWidth="1"/>
    <col min="14340" max="14356" width="15.7109375" style="2" customWidth="1"/>
    <col min="14357" max="14357" width="19.42578125" style="2" customWidth="1"/>
    <col min="14358" max="14361" width="19.7109375" style="2" customWidth="1"/>
    <col min="14362" max="14363" width="0" style="2" hidden="1" customWidth="1"/>
    <col min="14364" max="14592" width="9.140625" style="2"/>
    <col min="14593" max="14593" width="7.7109375" style="2" customWidth="1"/>
    <col min="14594" max="14594" width="12.85546875" style="2" bestFit="1" customWidth="1"/>
    <col min="14595" max="14595" width="50.85546875" style="2" customWidth="1"/>
    <col min="14596" max="14612" width="15.7109375" style="2" customWidth="1"/>
    <col min="14613" max="14613" width="19.42578125" style="2" customWidth="1"/>
    <col min="14614" max="14617" width="19.7109375" style="2" customWidth="1"/>
    <col min="14618" max="14619" width="0" style="2" hidden="1" customWidth="1"/>
    <col min="14620" max="14848" width="9.140625" style="2"/>
    <col min="14849" max="14849" width="7.7109375" style="2" customWidth="1"/>
    <col min="14850" max="14850" width="12.85546875" style="2" bestFit="1" customWidth="1"/>
    <col min="14851" max="14851" width="50.85546875" style="2" customWidth="1"/>
    <col min="14852" max="14868" width="15.7109375" style="2" customWidth="1"/>
    <col min="14869" max="14869" width="19.42578125" style="2" customWidth="1"/>
    <col min="14870" max="14873" width="19.7109375" style="2" customWidth="1"/>
    <col min="14874" max="14875" width="0" style="2" hidden="1" customWidth="1"/>
    <col min="14876" max="15104" width="9.140625" style="2"/>
    <col min="15105" max="15105" width="7.7109375" style="2" customWidth="1"/>
    <col min="15106" max="15106" width="12.85546875" style="2" bestFit="1" customWidth="1"/>
    <col min="15107" max="15107" width="50.85546875" style="2" customWidth="1"/>
    <col min="15108" max="15124" width="15.7109375" style="2" customWidth="1"/>
    <col min="15125" max="15125" width="19.42578125" style="2" customWidth="1"/>
    <col min="15126" max="15129" width="19.7109375" style="2" customWidth="1"/>
    <col min="15130" max="15131" width="0" style="2" hidden="1" customWidth="1"/>
    <col min="15132" max="15360" width="9.140625" style="2"/>
    <col min="15361" max="15361" width="7.7109375" style="2" customWidth="1"/>
    <col min="15362" max="15362" width="12.85546875" style="2" bestFit="1" customWidth="1"/>
    <col min="15363" max="15363" width="50.85546875" style="2" customWidth="1"/>
    <col min="15364" max="15380" width="15.7109375" style="2" customWidth="1"/>
    <col min="15381" max="15381" width="19.42578125" style="2" customWidth="1"/>
    <col min="15382" max="15385" width="19.7109375" style="2" customWidth="1"/>
    <col min="15386" max="15387" width="0" style="2" hidden="1" customWidth="1"/>
    <col min="15388" max="15616" width="9.140625" style="2"/>
    <col min="15617" max="15617" width="7.7109375" style="2" customWidth="1"/>
    <col min="15618" max="15618" width="12.85546875" style="2" bestFit="1" customWidth="1"/>
    <col min="15619" max="15619" width="50.85546875" style="2" customWidth="1"/>
    <col min="15620" max="15636" width="15.7109375" style="2" customWidth="1"/>
    <col min="15637" max="15637" width="19.42578125" style="2" customWidth="1"/>
    <col min="15638" max="15641" width="19.7109375" style="2" customWidth="1"/>
    <col min="15642" max="15643" width="0" style="2" hidden="1" customWidth="1"/>
    <col min="15644" max="15872" width="9.140625" style="2"/>
    <col min="15873" max="15873" width="7.7109375" style="2" customWidth="1"/>
    <col min="15874" max="15874" width="12.85546875" style="2" bestFit="1" customWidth="1"/>
    <col min="15875" max="15875" width="50.85546875" style="2" customWidth="1"/>
    <col min="15876" max="15892" width="15.7109375" style="2" customWidth="1"/>
    <col min="15893" max="15893" width="19.42578125" style="2" customWidth="1"/>
    <col min="15894" max="15897" width="19.7109375" style="2" customWidth="1"/>
    <col min="15898" max="15899" width="0" style="2" hidden="1" customWidth="1"/>
    <col min="15900" max="16128" width="9.140625" style="2"/>
    <col min="16129" max="16129" width="7.7109375" style="2" customWidth="1"/>
    <col min="16130" max="16130" width="12.85546875" style="2" bestFit="1" customWidth="1"/>
    <col min="16131" max="16131" width="50.85546875" style="2" customWidth="1"/>
    <col min="16132" max="16148" width="15.7109375" style="2" customWidth="1"/>
    <col min="16149" max="16149" width="19.42578125" style="2" customWidth="1"/>
    <col min="16150" max="16153" width="19.7109375" style="2" customWidth="1"/>
    <col min="16154" max="16155" width="0" style="2" hidden="1" customWidth="1"/>
    <col min="16156" max="16384" width="9.140625" style="2"/>
  </cols>
  <sheetData>
    <row r="2" spans="1:254" ht="15.75">
      <c r="A2" s="1" t="s">
        <v>0</v>
      </c>
      <c r="B2" s="2"/>
    </row>
    <row r="3" spans="1:254">
      <c r="B3" s="2"/>
      <c r="C3" s="7"/>
    </row>
    <row r="4" spans="1:254">
      <c r="A4" s="8" t="s">
        <v>86</v>
      </c>
      <c r="B4" s="2"/>
      <c r="C4" s="2"/>
    </row>
    <row r="5" spans="1:254">
      <c r="A5" s="8"/>
      <c r="B5" s="2"/>
      <c r="C5" s="2"/>
    </row>
    <row r="6" spans="1:254" ht="15">
      <c r="A6" s="9"/>
      <c r="B6" s="8"/>
      <c r="C6" s="10"/>
    </row>
    <row r="7" spans="1:254" ht="30">
      <c r="A7" s="11" t="s">
        <v>1</v>
      </c>
      <c r="B7" s="12" t="s">
        <v>2</v>
      </c>
      <c r="C7" s="12" t="s">
        <v>3</v>
      </c>
      <c r="D7" s="13" t="s">
        <v>4</v>
      </c>
      <c r="E7" s="13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3" t="s">
        <v>13</v>
      </c>
      <c r="N7" s="14" t="s">
        <v>14</v>
      </c>
      <c r="O7" s="14" t="s">
        <v>85</v>
      </c>
      <c r="P7" s="11" t="s">
        <v>15</v>
      </c>
      <c r="Q7" s="13" t="s">
        <v>16</v>
      </c>
      <c r="R7" s="15" t="s">
        <v>17</v>
      </c>
      <c r="S7" s="15" t="s">
        <v>18</v>
      </c>
      <c r="T7" s="11" t="s">
        <v>19</v>
      </c>
      <c r="U7" s="11" t="s">
        <v>20</v>
      </c>
      <c r="V7" s="11" t="s">
        <v>21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14.25">
      <c r="A8" s="17">
        <v>1</v>
      </c>
      <c r="B8" s="18" t="s">
        <v>22</v>
      </c>
      <c r="C8" s="19" t="s">
        <v>23</v>
      </c>
      <c r="D8" s="20">
        <v>2820</v>
      </c>
      <c r="E8" s="20">
        <v>2880</v>
      </c>
      <c r="F8" s="20">
        <v>6300</v>
      </c>
      <c r="G8" s="20">
        <f>D8+E8+F8</f>
        <v>12000</v>
      </c>
      <c r="H8" s="20">
        <v>2580</v>
      </c>
      <c r="I8" s="20">
        <v>7440</v>
      </c>
      <c r="J8" s="20">
        <v>2580</v>
      </c>
      <c r="K8" s="20">
        <f>H8+I8+J8</f>
        <v>12600</v>
      </c>
      <c r="L8" s="20">
        <f>G8+K8</f>
        <v>24600</v>
      </c>
      <c r="M8" s="20">
        <v>7537.08</v>
      </c>
      <c r="N8" s="20">
        <v>9298.08</v>
      </c>
      <c r="O8" s="20">
        <v>3020.56</v>
      </c>
      <c r="P8" s="20">
        <f>M8+N8+O8</f>
        <v>19855.72</v>
      </c>
      <c r="Q8" s="20">
        <v>3020.5499999999997</v>
      </c>
      <c r="R8" s="20">
        <v>2265.4499999999998</v>
      </c>
      <c r="S8" s="20">
        <v>755.13</v>
      </c>
      <c r="T8" s="20">
        <f>Q8+R8+S8</f>
        <v>6041.13</v>
      </c>
      <c r="U8" s="20">
        <f>P8+T8</f>
        <v>25896.850000000002</v>
      </c>
      <c r="V8" s="20">
        <f>L8+U8</f>
        <v>50496.850000000006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4.25">
      <c r="A9" s="21">
        <v>2</v>
      </c>
      <c r="B9" s="22" t="s">
        <v>24</v>
      </c>
      <c r="C9" s="23" t="s">
        <v>25</v>
      </c>
      <c r="D9" s="20">
        <v>3600</v>
      </c>
      <c r="E9" s="20">
        <v>4380</v>
      </c>
      <c r="F9" s="20">
        <v>3600</v>
      </c>
      <c r="G9" s="20">
        <f t="shared" ref="G9:G32" si="0">D9+E9+F9</f>
        <v>11580</v>
      </c>
      <c r="H9" s="20">
        <v>3480</v>
      </c>
      <c r="I9" s="20">
        <v>3660</v>
      </c>
      <c r="J9" s="20">
        <v>3360</v>
      </c>
      <c r="K9" s="20">
        <f t="shared" ref="K9:K32" si="1">H9+I9+J9</f>
        <v>10500</v>
      </c>
      <c r="L9" s="20">
        <f t="shared" ref="L9:L32" si="2">G9+K9</f>
        <v>22080</v>
      </c>
      <c r="M9" s="20">
        <v>4155.96</v>
      </c>
      <c r="N9" s="20">
        <v>10346.346600465773</v>
      </c>
      <c r="O9" s="20">
        <v>4211.95</v>
      </c>
      <c r="P9" s="20">
        <f t="shared" ref="P9:P32" si="3">M9+N9+O9</f>
        <v>18714.256600465775</v>
      </c>
      <c r="Q9" s="20">
        <v>4211.95</v>
      </c>
      <c r="R9" s="20">
        <v>3158.94</v>
      </c>
      <c r="S9" s="20">
        <v>1052.98</v>
      </c>
      <c r="T9" s="20">
        <f t="shared" ref="T9:T32" si="4">Q9+R9+S9</f>
        <v>8423.869999999999</v>
      </c>
      <c r="U9" s="20">
        <f t="shared" ref="U9:U32" si="5">P9+T9</f>
        <v>27138.126600465774</v>
      </c>
      <c r="V9" s="20">
        <f t="shared" ref="V9:V32" si="6">L9+U9</f>
        <v>49218.126600465774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4.25">
      <c r="A10" s="24">
        <v>3</v>
      </c>
      <c r="B10" s="25" t="s">
        <v>26</v>
      </c>
      <c r="C10" s="26" t="s">
        <v>27</v>
      </c>
      <c r="D10" s="27">
        <v>3540</v>
      </c>
      <c r="E10" s="27">
        <v>4320</v>
      </c>
      <c r="F10" s="27">
        <v>3480</v>
      </c>
      <c r="G10" s="27">
        <f t="shared" si="0"/>
        <v>11340</v>
      </c>
      <c r="H10" s="27">
        <v>3600</v>
      </c>
      <c r="I10" s="27">
        <v>3060</v>
      </c>
      <c r="J10" s="27">
        <v>0</v>
      </c>
      <c r="K10" s="27">
        <f t="shared" si="1"/>
        <v>6660</v>
      </c>
      <c r="L10" s="27">
        <f t="shared" si="2"/>
        <v>18000</v>
      </c>
      <c r="M10" s="27">
        <v>0</v>
      </c>
      <c r="N10" s="27">
        <v>0</v>
      </c>
      <c r="O10" s="27">
        <v>0</v>
      </c>
      <c r="P10" s="27">
        <f t="shared" si="3"/>
        <v>0</v>
      </c>
      <c r="Q10" s="27">
        <v>0</v>
      </c>
      <c r="R10" s="27">
        <v>0</v>
      </c>
      <c r="S10" s="28">
        <v>0</v>
      </c>
      <c r="T10" s="27">
        <f t="shared" si="4"/>
        <v>0</v>
      </c>
      <c r="U10" s="27">
        <f t="shared" si="5"/>
        <v>0</v>
      </c>
      <c r="V10" s="27">
        <f t="shared" si="6"/>
        <v>18000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4.25">
      <c r="A11" s="21">
        <v>4</v>
      </c>
      <c r="B11" s="29" t="s">
        <v>28</v>
      </c>
      <c r="C11" s="23" t="s">
        <v>29</v>
      </c>
      <c r="D11" s="20">
        <v>3180</v>
      </c>
      <c r="E11" s="20">
        <v>7200</v>
      </c>
      <c r="F11" s="20">
        <v>8280</v>
      </c>
      <c r="G11" s="20">
        <f t="shared" si="0"/>
        <v>18660</v>
      </c>
      <c r="H11" s="20">
        <v>6480</v>
      </c>
      <c r="I11" s="20">
        <v>7920</v>
      </c>
      <c r="J11" s="20">
        <v>7200</v>
      </c>
      <c r="K11" s="20">
        <f t="shared" si="1"/>
        <v>21600</v>
      </c>
      <c r="L11" s="20">
        <f t="shared" si="2"/>
        <v>40260</v>
      </c>
      <c r="M11" s="20">
        <v>7537.08</v>
      </c>
      <c r="N11" s="20">
        <v>9298.08</v>
      </c>
      <c r="O11" s="20">
        <v>3925.17</v>
      </c>
      <c r="P11" s="20">
        <f t="shared" si="3"/>
        <v>20760.330000000002</v>
      </c>
      <c r="Q11" s="20">
        <v>3925.17</v>
      </c>
      <c r="R11" s="20">
        <v>2943.86</v>
      </c>
      <c r="S11" s="20">
        <v>981.29</v>
      </c>
      <c r="T11" s="20">
        <f t="shared" si="4"/>
        <v>7850.3200000000006</v>
      </c>
      <c r="U11" s="20">
        <f t="shared" si="5"/>
        <v>28610.65</v>
      </c>
      <c r="V11" s="20">
        <f t="shared" si="6"/>
        <v>68870.649999999994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4.25">
      <c r="A12" s="30">
        <v>5</v>
      </c>
      <c r="B12" s="31" t="s">
        <v>30</v>
      </c>
      <c r="C12" s="32" t="s">
        <v>31</v>
      </c>
      <c r="D12" s="33">
        <v>1260</v>
      </c>
      <c r="E12" s="20">
        <v>3660</v>
      </c>
      <c r="F12" s="33">
        <v>3480</v>
      </c>
      <c r="G12" s="20">
        <f t="shared" si="0"/>
        <v>8400</v>
      </c>
      <c r="H12" s="20">
        <v>1500</v>
      </c>
      <c r="I12" s="20">
        <v>3240</v>
      </c>
      <c r="J12" s="20">
        <v>1680</v>
      </c>
      <c r="K12" s="20">
        <f t="shared" si="1"/>
        <v>6420</v>
      </c>
      <c r="L12" s="20">
        <f t="shared" si="2"/>
        <v>14820</v>
      </c>
      <c r="M12" s="20">
        <v>3169.8</v>
      </c>
      <c r="N12" s="20">
        <v>8868.82</v>
      </c>
      <c r="O12" s="20">
        <v>8868.82</v>
      </c>
      <c r="P12" s="20">
        <f t="shared" si="3"/>
        <v>20907.439999999999</v>
      </c>
      <c r="Q12" s="20">
        <v>8868.82</v>
      </c>
      <c r="R12" s="20">
        <v>6651.56</v>
      </c>
      <c r="S12" s="20">
        <v>2217.19</v>
      </c>
      <c r="T12" s="20">
        <f t="shared" si="4"/>
        <v>17737.57</v>
      </c>
      <c r="U12" s="20">
        <f t="shared" si="5"/>
        <v>38645.009999999995</v>
      </c>
      <c r="V12" s="20">
        <f t="shared" si="6"/>
        <v>53465.009999999995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4.25">
      <c r="A13" s="30">
        <v>6</v>
      </c>
      <c r="B13" s="31" t="s">
        <v>32</v>
      </c>
      <c r="C13" s="32" t="s">
        <v>33</v>
      </c>
      <c r="D13" s="33">
        <v>0</v>
      </c>
      <c r="E13" s="33">
        <v>0</v>
      </c>
      <c r="F13" s="33">
        <v>0</v>
      </c>
      <c r="G13" s="20">
        <f t="shared" si="0"/>
        <v>0</v>
      </c>
      <c r="H13" s="33">
        <v>0</v>
      </c>
      <c r="I13" s="33">
        <v>0</v>
      </c>
      <c r="J13" s="33">
        <v>0</v>
      </c>
      <c r="K13" s="20">
        <f t="shared" si="1"/>
        <v>0</v>
      </c>
      <c r="L13" s="20">
        <f t="shared" si="2"/>
        <v>0</v>
      </c>
      <c r="M13" s="20">
        <v>140.88</v>
      </c>
      <c r="N13" s="20">
        <v>3541.9</v>
      </c>
      <c r="O13" s="20">
        <v>3541.9</v>
      </c>
      <c r="P13" s="20">
        <f t="shared" si="3"/>
        <v>7224.68</v>
      </c>
      <c r="Q13" s="20">
        <v>3541.9</v>
      </c>
      <c r="R13" s="20">
        <v>2656.4</v>
      </c>
      <c r="S13" s="20">
        <v>885.47</v>
      </c>
      <c r="T13" s="20">
        <f t="shared" si="4"/>
        <v>7083.77</v>
      </c>
      <c r="U13" s="20">
        <f t="shared" si="5"/>
        <v>14308.45</v>
      </c>
      <c r="V13" s="20">
        <f t="shared" si="6"/>
        <v>14308.45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4.25">
      <c r="A14" s="24">
        <v>7</v>
      </c>
      <c r="B14" s="34" t="s">
        <v>34</v>
      </c>
      <c r="C14" s="26" t="s">
        <v>35</v>
      </c>
      <c r="D14" s="27">
        <v>180</v>
      </c>
      <c r="E14" s="27">
        <v>60</v>
      </c>
      <c r="F14" s="27">
        <v>420</v>
      </c>
      <c r="G14" s="27">
        <f t="shared" si="0"/>
        <v>660</v>
      </c>
      <c r="H14" s="27">
        <v>420</v>
      </c>
      <c r="I14" s="27">
        <v>720</v>
      </c>
      <c r="J14" s="27">
        <v>480</v>
      </c>
      <c r="K14" s="27">
        <f t="shared" si="1"/>
        <v>1620</v>
      </c>
      <c r="L14" s="27">
        <f t="shared" si="2"/>
        <v>2280</v>
      </c>
      <c r="M14" s="27">
        <v>0</v>
      </c>
      <c r="N14" s="27">
        <v>0</v>
      </c>
      <c r="O14" s="27">
        <v>0</v>
      </c>
      <c r="P14" s="27">
        <f t="shared" si="3"/>
        <v>0</v>
      </c>
      <c r="Q14" s="27">
        <v>0</v>
      </c>
      <c r="R14" s="27">
        <v>0</v>
      </c>
      <c r="S14" s="28">
        <v>0</v>
      </c>
      <c r="T14" s="27">
        <f t="shared" si="4"/>
        <v>0</v>
      </c>
      <c r="U14" s="27">
        <f t="shared" si="5"/>
        <v>0</v>
      </c>
      <c r="V14" s="27">
        <f t="shared" si="6"/>
        <v>2280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4.25">
      <c r="A15" s="30">
        <v>8</v>
      </c>
      <c r="B15" s="35" t="s">
        <v>36</v>
      </c>
      <c r="C15" s="36" t="s">
        <v>37</v>
      </c>
      <c r="D15" s="20">
        <v>4080</v>
      </c>
      <c r="E15" s="20">
        <v>4020</v>
      </c>
      <c r="F15" s="20">
        <v>4020</v>
      </c>
      <c r="G15" s="20">
        <f t="shared" si="0"/>
        <v>12120</v>
      </c>
      <c r="H15" s="20">
        <v>3720</v>
      </c>
      <c r="I15" s="20">
        <v>4260</v>
      </c>
      <c r="J15" s="20">
        <v>4200</v>
      </c>
      <c r="K15" s="20">
        <f t="shared" si="1"/>
        <v>12180</v>
      </c>
      <c r="L15" s="20">
        <f t="shared" si="2"/>
        <v>24300</v>
      </c>
      <c r="M15" s="20">
        <v>5283</v>
      </c>
      <c r="N15" s="20">
        <v>12292.006404018719</v>
      </c>
      <c r="O15" s="20">
        <v>5438.15</v>
      </c>
      <c r="P15" s="20">
        <f t="shared" si="3"/>
        <v>23013.156404018722</v>
      </c>
      <c r="Q15" s="20">
        <v>5438.15</v>
      </c>
      <c r="R15" s="20">
        <v>4078.58</v>
      </c>
      <c r="S15" s="20">
        <v>1359.53</v>
      </c>
      <c r="T15" s="20">
        <f t="shared" si="4"/>
        <v>10876.26</v>
      </c>
      <c r="U15" s="20">
        <f t="shared" si="5"/>
        <v>33889.416404018724</v>
      </c>
      <c r="V15" s="20">
        <f t="shared" si="6"/>
        <v>58189.416404018724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4.25">
      <c r="A16" s="30">
        <v>9</v>
      </c>
      <c r="B16" s="35" t="s">
        <v>38</v>
      </c>
      <c r="C16" s="23" t="s">
        <v>39</v>
      </c>
      <c r="D16" s="20">
        <v>5580</v>
      </c>
      <c r="E16" s="20">
        <v>7200</v>
      </c>
      <c r="F16" s="20">
        <v>8220</v>
      </c>
      <c r="G16" s="20">
        <f t="shared" si="0"/>
        <v>21000</v>
      </c>
      <c r="H16" s="20">
        <v>6480</v>
      </c>
      <c r="I16" s="20">
        <v>7860</v>
      </c>
      <c r="J16" s="20">
        <v>7200</v>
      </c>
      <c r="K16" s="20">
        <f t="shared" si="1"/>
        <v>21540</v>
      </c>
      <c r="L16" s="20">
        <f t="shared" si="2"/>
        <v>42540</v>
      </c>
      <c r="M16" s="20">
        <v>7537.08</v>
      </c>
      <c r="N16" s="20">
        <v>9298.08</v>
      </c>
      <c r="O16" s="20">
        <v>6202.01</v>
      </c>
      <c r="P16" s="20">
        <f t="shared" si="3"/>
        <v>23037.17</v>
      </c>
      <c r="Q16" s="20">
        <v>6202.01</v>
      </c>
      <c r="R16" s="20">
        <v>4651.47</v>
      </c>
      <c r="S16" s="20">
        <v>1550.49</v>
      </c>
      <c r="T16" s="20">
        <f t="shared" si="4"/>
        <v>12403.97</v>
      </c>
      <c r="U16" s="20">
        <f t="shared" si="5"/>
        <v>35441.14</v>
      </c>
      <c r="V16" s="20">
        <f t="shared" si="6"/>
        <v>77981.14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4.25">
      <c r="A17" s="30">
        <v>10</v>
      </c>
      <c r="B17" s="35" t="s">
        <v>40</v>
      </c>
      <c r="C17" s="23" t="s">
        <v>41</v>
      </c>
      <c r="D17" s="20">
        <v>2400</v>
      </c>
      <c r="E17" s="20">
        <v>3540</v>
      </c>
      <c r="F17" s="20">
        <v>7020</v>
      </c>
      <c r="G17" s="20">
        <f t="shared" si="0"/>
        <v>12960</v>
      </c>
      <c r="H17" s="20">
        <v>3180</v>
      </c>
      <c r="I17" s="20">
        <v>3600</v>
      </c>
      <c r="J17" s="20">
        <v>3360</v>
      </c>
      <c r="K17" s="20">
        <f t="shared" si="1"/>
        <v>10140</v>
      </c>
      <c r="L17" s="20">
        <f t="shared" si="2"/>
        <v>23100</v>
      </c>
      <c r="M17" s="20">
        <v>4155.96</v>
      </c>
      <c r="N17" s="20">
        <v>9298.08</v>
      </c>
      <c r="O17" s="20">
        <v>4193.1899999999996</v>
      </c>
      <c r="P17" s="20">
        <f t="shared" si="3"/>
        <v>17647.23</v>
      </c>
      <c r="Q17" s="20">
        <v>4193.1899999999996</v>
      </c>
      <c r="R17" s="20">
        <v>3144.87</v>
      </c>
      <c r="S17" s="20">
        <v>1048.29</v>
      </c>
      <c r="T17" s="20">
        <f t="shared" si="4"/>
        <v>8386.3499999999985</v>
      </c>
      <c r="U17" s="20">
        <f t="shared" si="5"/>
        <v>26033.579999999998</v>
      </c>
      <c r="V17" s="20">
        <f t="shared" si="6"/>
        <v>49133.58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4.25">
      <c r="A18" s="30">
        <v>11</v>
      </c>
      <c r="B18" s="35" t="s">
        <v>42</v>
      </c>
      <c r="C18" s="37" t="s">
        <v>43</v>
      </c>
      <c r="D18" s="20">
        <v>3300</v>
      </c>
      <c r="E18" s="20">
        <v>3480</v>
      </c>
      <c r="F18" s="20">
        <v>4080</v>
      </c>
      <c r="G18" s="20">
        <f t="shared" si="0"/>
        <v>10860</v>
      </c>
      <c r="H18" s="20">
        <v>3180</v>
      </c>
      <c r="I18" s="20">
        <v>3960</v>
      </c>
      <c r="J18" s="20">
        <v>3600</v>
      </c>
      <c r="K18" s="20">
        <f t="shared" si="1"/>
        <v>10740</v>
      </c>
      <c r="L18" s="20">
        <f t="shared" si="2"/>
        <v>21600</v>
      </c>
      <c r="M18" s="20">
        <v>4226.3999999999996</v>
      </c>
      <c r="N18" s="20">
        <v>4649.04</v>
      </c>
      <c r="O18" s="20">
        <v>4649.04</v>
      </c>
      <c r="P18" s="20">
        <f t="shared" si="3"/>
        <v>13524.48</v>
      </c>
      <c r="Q18" s="20">
        <v>4437.72</v>
      </c>
      <c r="R18" s="20">
        <v>3531.82</v>
      </c>
      <c r="S18" s="20">
        <v>1177.27</v>
      </c>
      <c r="T18" s="20">
        <f t="shared" si="4"/>
        <v>9146.8100000000013</v>
      </c>
      <c r="U18" s="20">
        <f t="shared" si="5"/>
        <v>22671.29</v>
      </c>
      <c r="V18" s="20">
        <f t="shared" si="6"/>
        <v>44271.29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4.25">
      <c r="A19" s="30">
        <v>12</v>
      </c>
      <c r="B19" s="38" t="s">
        <v>44</v>
      </c>
      <c r="C19" s="39" t="s">
        <v>45</v>
      </c>
      <c r="D19" s="20">
        <v>960</v>
      </c>
      <c r="E19" s="20">
        <v>780</v>
      </c>
      <c r="F19" s="20">
        <v>1740</v>
      </c>
      <c r="G19" s="20">
        <f t="shared" si="0"/>
        <v>3480</v>
      </c>
      <c r="H19" s="20">
        <v>1200</v>
      </c>
      <c r="I19" s="20">
        <v>1740</v>
      </c>
      <c r="J19" s="20">
        <v>900</v>
      </c>
      <c r="K19" s="20">
        <f t="shared" si="1"/>
        <v>3840</v>
      </c>
      <c r="L19" s="20">
        <f t="shared" si="2"/>
        <v>7320</v>
      </c>
      <c r="M19" s="20">
        <v>1620.12</v>
      </c>
      <c r="N19" s="20">
        <v>3925.17</v>
      </c>
      <c r="O19" s="20">
        <v>3925.17</v>
      </c>
      <c r="P19" s="20">
        <f t="shared" si="3"/>
        <v>9470.4599999999991</v>
      </c>
      <c r="Q19" s="20">
        <v>3925.17</v>
      </c>
      <c r="R19" s="20">
        <v>2943.86</v>
      </c>
      <c r="S19" s="20">
        <v>981.29</v>
      </c>
      <c r="T19" s="20">
        <f t="shared" si="4"/>
        <v>7850.3200000000006</v>
      </c>
      <c r="U19" s="20">
        <f t="shared" si="5"/>
        <v>17320.78</v>
      </c>
      <c r="V19" s="20">
        <f t="shared" si="6"/>
        <v>24640.78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4.25">
      <c r="A20" s="30">
        <v>13</v>
      </c>
      <c r="B20" s="29" t="s">
        <v>46</v>
      </c>
      <c r="C20" s="23" t="s">
        <v>47</v>
      </c>
      <c r="D20" s="20">
        <v>7020</v>
      </c>
      <c r="E20" s="20">
        <v>5880</v>
      </c>
      <c r="F20" s="20">
        <v>8100</v>
      </c>
      <c r="G20" s="20">
        <f t="shared" si="0"/>
        <v>21000</v>
      </c>
      <c r="H20" s="20">
        <v>5100</v>
      </c>
      <c r="I20" s="20">
        <v>5880</v>
      </c>
      <c r="J20" s="20">
        <v>3300</v>
      </c>
      <c r="K20" s="20">
        <f t="shared" si="1"/>
        <v>14280</v>
      </c>
      <c r="L20" s="20">
        <f t="shared" si="2"/>
        <v>35280</v>
      </c>
      <c r="M20" s="20">
        <v>5564.76</v>
      </c>
      <c r="N20" s="20">
        <v>5699.4599999999991</v>
      </c>
      <c r="O20" s="20">
        <v>5699.4699999999993</v>
      </c>
      <c r="P20" s="20">
        <f t="shared" si="3"/>
        <v>16963.689999999999</v>
      </c>
      <c r="Q20" s="20">
        <v>7806.11</v>
      </c>
      <c r="R20" s="20">
        <v>5854.54</v>
      </c>
      <c r="S20" s="20">
        <v>1951.51</v>
      </c>
      <c r="T20" s="20">
        <f t="shared" si="4"/>
        <v>15612.16</v>
      </c>
      <c r="U20" s="20">
        <f t="shared" si="5"/>
        <v>32575.85</v>
      </c>
      <c r="V20" s="20">
        <f t="shared" si="6"/>
        <v>67855.850000000006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4.25">
      <c r="A21" s="30">
        <v>14</v>
      </c>
      <c r="B21" s="29" t="s">
        <v>48</v>
      </c>
      <c r="C21" s="39" t="s">
        <v>49</v>
      </c>
      <c r="D21" s="20">
        <v>1740</v>
      </c>
      <c r="E21" s="20">
        <v>1620</v>
      </c>
      <c r="F21" s="20">
        <v>1740</v>
      </c>
      <c r="G21" s="20">
        <f t="shared" si="0"/>
        <v>5100</v>
      </c>
      <c r="H21" s="20">
        <v>1140</v>
      </c>
      <c r="I21" s="20">
        <v>1380</v>
      </c>
      <c r="J21" s="20">
        <v>1380</v>
      </c>
      <c r="K21" s="20">
        <f t="shared" si="1"/>
        <v>3900</v>
      </c>
      <c r="L21" s="20">
        <f t="shared" si="2"/>
        <v>9000</v>
      </c>
      <c r="M21" s="20">
        <v>493.08</v>
      </c>
      <c r="N21" s="20">
        <v>2649.39</v>
      </c>
      <c r="O21" s="20">
        <v>2649.39</v>
      </c>
      <c r="P21" s="20">
        <f t="shared" si="3"/>
        <v>5791.86</v>
      </c>
      <c r="Q21" s="20">
        <v>2649.39</v>
      </c>
      <c r="R21" s="20">
        <v>1987.03</v>
      </c>
      <c r="S21" s="20">
        <v>662.34</v>
      </c>
      <c r="T21" s="20">
        <f t="shared" si="4"/>
        <v>5298.76</v>
      </c>
      <c r="U21" s="20">
        <f t="shared" si="5"/>
        <v>11090.619999999999</v>
      </c>
      <c r="V21" s="20">
        <f t="shared" si="6"/>
        <v>20090.62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4.25">
      <c r="A22" s="30">
        <v>15</v>
      </c>
      <c r="B22" s="29" t="s">
        <v>50</v>
      </c>
      <c r="C22" s="23" t="s">
        <v>51</v>
      </c>
      <c r="D22" s="20">
        <v>1380</v>
      </c>
      <c r="E22" s="20">
        <v>1560</v>
      </c>
      <c r="F22" s="20">
        <v>2460</v>
      </c>
      <c r="G22" s="20">
        <f t="shared" si="0"/>
        <v>5400</v>
      </c>
      <c r="H22" s="20">
        <v>1080</v>
      </c>
      <c r="I22" s="20">
        <v>1260</v>
      </c>
      <c r="J22" s="20">
        <v>1920</v>
      </c>
      <c r="K22" s="20">
        <f t="shared" si="1"/>
        <v>4260</v>
      </c>
      <c r="L22" s="20">
        <f t="shared" si="2"/>
        <v>9660</v>
      </c>
      <c r="M22" s="20">
        <v>986.16</v>
      </c>
      <c r="N22" s="20">
        <v>9122.1</v>
      </c>
      <c r="O22" s="20">
        <v>9122.1</v>
      </c>
      <c r="P22" s="20">
        <f t="shared" si="3"/>
        <v>19230.36</v>
      </c>
      <c r="Q22" s="20">
        <v>9122.1</v>
      </c>
      <c r="R22" s="20">
        <v>6841.52</v>
      </c>
      <c r="S22" s="20">
        <v>2280.5100000000002</v>
      </c>
      <c r="T22" s="20">
        <f t="shared" si="4"/>
        <v>18244.13</v>
      </c>
      <c r="U22" s="20">
        <f t="shared" si="5"/>
        <v>37474.490000000005</v>
      </c>
      <c r="V22" s="20">
        <f t="shared" si="6"/>
        <v>47134.490000000005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4.25">
      <c r="A23" s="30">
        <v>16</v>
      </c>
      <c r="B23" s="29" t="s">
        <v>52</v>
      </c>
      <c r="C23" s="23" t="s">
        <v>53</v>
      </c>
      <c r="D23" s="20">
        <v>1080</v>
      </c>
      <c r="E23" s="20">
        <v>1200</v>
      </c>
      <c r="F23" s="20">
        <v>540</v>
      </c>
      <c r="G23" s="20">
        <f t="shared" si="0"/>
        <v>2820</v>
      </c>
      <c r="H23" s="20">
        <v>840</v>
      </c>
      <c r="I23" s="20">
        <v>1440</v>
      </c>
      <c r="J23" s="20">
        <v>600</v>
      </c>
      <c r="K23" s="20">
        <f t="shared" si="1"/>
        <v>2880</v>
      </c>
      <c r="L23" s="20">
        <f t="shared" si="2"/>
        <v>5700</v>
      </c>
      <c r="M23" s="20">
        <v>915.72</v>
      </c>
      <c r="N23" s="20">
        <v>3771.06</v>
      </c>
      <c r="O23" s="20">
        <v>3771.06</v>
      </c>
      <c r="P23" s="20">
        <f t="shared" si="3"/>
        <v>8457.84</v>
      </c>
      <c r="Q23" s="20">
        <v>3771.06</v>
      </c>
      <c r="R23" s="20">
        <v>2828.27</v>
      </c>
      <c r="S23" s="20">
        <v>942.76</v>
      </c>
      <c r="T23" s="20">
        <f t="shared" si="4"/>
        <v>7542.09</v>
      </c>
      <c r="U23" s="20">
        <f t="shared" si="5"/>
        <v>15999.93</v>
      </c>
      <c r="V23" s="20">
        <f t="shared" si="6"/>
        <v>21699.93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4.25">
      <c r="A24" s="30">
        <v>17</v>
      </c>
      <c r="B24" s="29" t="s">
        <v>54</v>
      </c>
      <c r="C24" s="39" t="s">
        <v>55</v>
      </c>
      <c r="D24" s="20">
        <v>4020</v>
      </c>
      <c r="E24" s="20">
        <v>6960</v>
      </c>
      <c r="F24" s="20">
        <v>3960</v>
      </c>
      <c r="G24" s="20">
        <f t="shared" si="0"/>
        <v>14940</v>
      </c>
      <c r="H24" s="20">
        <v>4140</v>
      </c>
      <c r="I24" s="20">
        <v>6960</v>
      </c>
      <c r="J24" s="20">
        <v>4140</v>
      </c>
      <c r="K24" s="20">
        <f t="shared" si="1"/>
        <v>15240</v>
      </c>
      <c r="L24" s="20">
        <f t="shared" si="2"/>
        <v>30180</v>
      </c>
      <c r="M24" s="20">
        <v>4367.28</v>
      </c>
      <c r="N24" s="20">
        <v>4613.9799999999996</v>
      </c>
      <c r="O24" s="20">
        <v>4613.9799999999996</v>
      </c>
      <c r="P24" s="20">
        <f t="shared" si="3"/>
        <v>13595.239999999998</v>
      </c>
      <c r="Q24" s="20">
        <v>4613.9799999999996</v>
      </c>
      <c r="R24" s="20">
        <v>3460.46</v>
      </c>
      <c r="S24" s="20">
        <v>1153.49</v>
      </c>
      <c r="T24" s="20">
        <f t="shared" si="4"/>
        <v>9227.93</v>
      </c>
      <c r="U24" s="20">
        <f t="shared" si="5"/>
        <v>22823.17</v>
      </c>
      <c r="V24" s="20">
        <f t="shared" si="6"/>
        <v>53003.17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4.25">
      <c r="A25" s="30">
        <v>18</v>
      </c>
      <c r="B25" s="29" t="s">
        <v>56</v>
      </c>
      <c r="C25" s="23" t="s">
        <v>57</v>
      </c>
      <c r="D25" s="20">
        <v>2340</v>
      </c>
      <c r="E25" s="20">
        <v>2460</v>
      </c>
      <c r="F25" s="20">
        <v>4440</v>
      </c>
      <c r="G25" s="20">
        <f t="shared" si="0"/>
        <v>9240</v>
      </c>
      <c r="H25" s="20">
        <v>1800</v>
      </c>
      <c r="I25" s="20">
        <v>1440</v>
      </c>
      <c r="J25" s="20">
        <v>1320</v>
      </c>
      <c r="K25" s="20">
        <f t="shared" si="1"/>
        <v>4560</v>
      </c>
      <c r="L25" s="20">
        <f t="shared" si="2"/>
        <v>13800</v>
      </c>
      <c r="M25" s="20">
        <v>3381.12</v>
      </c>
      <c r="N25" s="20">
        <v>5552.06</v>
      </c>
      <c r="O25" s="20">
        <v>5552.06</v>
      </c>
      <c r="P25" s="20">
        <f t="shared" si="3"/>
        <v>14485.240000000002</v>
      </c>
      <c r="Q25" s="20">
        <v>5552.06</v>
      </c>
      <c r="R25" s="20">
        <v>4164.01</v>
      </c>
      <c r="S25" s="20">
        <v>1388</v>
      </c>
      <c r="T25" s="20">
        <f t="shared" si="4"/>
        <v>11104.07</v>
      </c>
      <c r="U25" s="20">
        <f t="shared" si="5"/>
        <v>25589.31</v>
      </c>
      <c r="V25" s="20">
        <f t="shared" si="6"/>
        <v>39389.31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4.25">
      <c r="A26" s="30">
        <v>19</v>
      </c>
      <c r="B26" s="40" t="s">
        <v>58</v>
      </c>
      <c r="C26" s="32" t="s">
        <v>59</v>
      </c>
      <c r="D26" s="33">
        <v>360</v>
      </c>
      <c r="E26" s="20">
        <v>660</v>
      </c>
      <c r="F26" s="33">
        <v>1500</v>
      </c>
      <c r="G26" s="20">
        <f t="shared" si="0"/>
        <v>2520</v>
      </c>
      <c r="H26" s="20">
        <v>660</v>
      </c>
      <c r="I26" s="20">
        <v>900</v>
      </c>
      <c r="J26" s="20">
        <v>900</v>
      </c>
      <c r="K26" s="20">
        <f t="shared" si="1"/>
        <v>2460</v>
      </c>
      <c r="L26" s="20">
        <f t="shared" si="2"/>
        <v>4980</v>
      </c>
      <c r="M26" s="20">
        <v>704.4</v>
      </c>
      <c r="N26" s="20">
        <v>4193.1899999999996</v>
      </c>
      <c r="O26" s="20">
        <v>4193.1899999999996</v>
      </c>
      <c r="P26" s="20">
        <f t="shared" si="3"/>
        <v>9090.7799999999988</v>
      </c>
      <c r="Q26" s="20">
        <v>4193.1899999999996</v>
      </c>
      <c r="R26" s="20">
        <v>3144.87</v>
      </c>
      <c r="S26" s="20">
        <v>1048.29</v>
      </c>
      <c r="T26" s="20">
        <f t="shared" si="4"/>
        <v>8386.3499999999985</v>
      </c>
      <c r="U26" s="20">
        <f t="shared" si="5"/>
        <v>17477.129999999997</v>
      </c>
      <c r="V26" s="20">
        <f t="shared" si="6"/>
        <v>22457.129999999997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4.25">
      <c r="A27" s="30">
        <v>20</v>
      </c>
      <c r="B27" s="22" t="s">
        <v>60</v>
      </c>
      <c r="C27" s="37" t="s">
        <v>61</v>
      </c>
      <c r="D27" s="20">
        <v>2340</v>
      </c>
      <c r="E27" s="20">
        <v>2400</v>
      </c>
      <c r="F27" s="20">
        <v>4740</v>
      </c>
      <c r="G27" s="20">
        <f t="shared" si="0"/>
        <v>9480</v>
      </c>
      <c r="H27" s="20">
        <v>2220</v>
      </c>
      <c r="I27" s="20">
        <v>5040</v>
      </c>
      <c r="J27" s="20">
        <v>2220</v>
      </c>
      <c r="K27" s="20">
        <f t="shared" si="1"/>
        <v>9480</v>
      </c>
      <c r="L27" s="20">
        <f t="shared" si="2"/>
        <v>18960</v>
      </c>
      <c r="M27" s="20">
        <v>4649.04</v>
      </c>
      <c r="N27" s="20">
        <v>3020.6</v>
      </c>
      <c r="O27" s="20">
        <v>3020.6</v>
      </c>
      <c r="P27" s="20">
        <f t="shared" si="3"/>
        <v>10690.24</v>
      </c>
      <c r="Q27" s="20">
        <v>3020.6</v>
      </c>
      <c r="R27" s="20">
        <v>2265.4299999999998</v>
      </c>
      <c r="S27" s="20">
        <v>755.14</v>
      </c>
      <c r="T27" s="20">
        <f t="shared" si="4"/>
        <v>6041.17</v>
      </c>
      <c r="U27" s="20">
        <f t="shared" si="5"/>
        <v>16731.41</v>
      </c>
      <c r="V27" s="20">
        <f t="shared" si="6"/>
        <v>35691.410000000003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4.25">
      <c r="A28" s="30">
        <v>21</v>
      </c>
      <c r="B28" s="29" t="s">
        <v>62</v>
      </c>
      <c r="C28" s="23" t="s">
        <v>63</v>
      </c>
      <c r="D28" s="20">
        <v>3180</v>
      </c>
      <c r="E28" s="20">
        <v>3060</v>
      </c>
      <c r="F28" s="20">
        <v>3180</v>
      </c>
      <c r="G28" s="20">
        <f t="shared" si="0"/>
        <v>9420</v>
      </c>
      <c r="H28" s="20">
        <v>2580</v>
      </c>
      <c r="I28" s="20">
        <v>3300</v>
      </c>
      <c r="J28" s="20">
        <v>2400</v>
      </c>
      <c r="K28" s="20">
        <f t="shared" si="1"/>
        <v>8280</v>
      </c>
      <c r="L28" s="20">
        <f t="shared" si="2"/>
        <v>17700</v>
      </c>
      <c r="M28" s="20">
        <v>3522</v>
      </c>
      <c r="N28" s="20">
        <v>3905.07</v>
      </c>
      <c r="O28" s="20">
        <v>3905.07</v>
      </c>
      <c r="P28" s="20">
        <f t="shared" si="3"/>
        <v>11332.14</v>
      </c>
      <c r="Q28" s="20">
        <v>3905.07</v>
      </c>
      <c r="R28" s="20">
        <v>2928.78</v>
      </c>
      <c r="S28" s="20">
        <v>976.26</v>
      </c>
      <c r="T28" s="20">
        <f t="shared" si="4"/>
        <v>7810.1100000000006</v>
      </c>
      <c r="U28" s="20">
        <f t="shared" si="5"/>
        <v>19142.25</v>
      </c>
      <c r="V28" s="20">
        <f t="shared" si="6"/>
        <v>36842.25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4.25">
      <c r="A29" s="30">
        <v>22</v>
      </c>
      <c r="B29" s="29" t="s">
        <v>64</v>
      </c>
      <c r="C29" s="23" t="s">
        <v>65</v>
      </c>
      <c r="D29" s="20">
        <v>1200</v>
      </c>
      <c r="E29" s="20">
        <v>600</v>
      </c>
      <c r="F29" s="20">
        <v>1200</v>
      </c>
      <c r="G29" s="20">
        <f t="shared" si="0"/>
        <v>3000</v>
      </c>
      <c r="H29" s="20">
        <v>600</v>
      </c>
      <c r="I29" s="20">
        <v>1200</v>
      </c>
      <c r="J29" s="20">
        <v>1140</v>
      </c>
      <c r="K29" s="20">
        <f t="shared" si="1"/>
        <v>2940</v>
      </c>
      <c r="L29" s="20">
        <f t="shared" si="2"/>
        <v>5940</v>
      </c>
      <c r="M29" s="20">
        <v>845.28</v>
      </c>
      <c r="N29" s="20">
        <v>4193.1899999999996</v>
      </c>
      <c r="O29" s="20">
        <v>4193.1899999999996</v>
      </c>
      <c r="P29" s="20">
        <f t="shared" si="3"/>
        <v>9231.66</v>
      </c>
      <c r="Q29" s="20">
        <v>4193.1899999999996</v>
      </c>
      <c r="R29" s="20">
        <v>3144.87</v>
      </c>
      <c r="S29" s="20">
        <v>1048.29</v>
      </c>
      <c r="T29" s="20">
        <f t="shared" si="4"/>
        <v>8386.3499999999985</v>
      </c>
      <c r="U29" s="20">
        <f t="shared" si="5"/>
        <v>17618.009999999998</v>
      </c>
      <c r="V29" s="20">
        <f t="shared" si="6"/>
        <v>23558.01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4.25">
      <c r="A30" s="30">
        <v>23</v>
      </c>
      <c r="B30" s="29" t="s">
        <v>66</v>
      </c>
      <c r="C30" s="23" t="s">
        <v>67</v>
      </c>
      <c r="D30" s="20">
        <v>1680</v>
      </c>
      <c r="E30" s="20">
        <v>2400</v>
      </c>
      <c r="F30" s="20">
        <v>2280</v>
      </c>
      <c r="G30" s="20">
        <f t="shared" si="0"/>
        <v>6360</v>
      </c>
      <c r="H30" s="20">
        <v>2400</v>
      </c>
      <c r="I30" s="20">
        <v>2040</v>
      </c>
      <c r="J30" s="20">
        <v>1740</v>
      </c>
      <c r="K30" s="20">
        <f t="shared" si="1"/>
        <v>6180</v>
      </c>
      <c r="L30" s="20">
        <f t="shared" si="2"/>
        <v>12540</v>
      </c>
      <c r="M30" s="20">
        <v>3381.12</v>
      </c>
      <c r="N30" s="20">
        <v>4096.7</v>
      </c>
      <c r="O30" s="20">
        <v>4096.7</v>
      </c>
      <c r="P30" s="20">
        <f t="shared" si="3"/>
        <v>11574.52</v>
      </c>
      <c r="Q30" s="20">
        <v>4096.7</v>
      </c>
      <c r="R30" s="20">
        <v>3072.5</v>
      </c>
      <c r="S30" s="20">
        <v>1024.17</v>
      </c>
      <c r="T30" s="20">
        <f t="shared" si="4"/>
        <v>8193.369999999999</v>
      </c>
      <c r="U30" s="20">
        <f t="shared" si="5"/>
        <v>19767.89</v>
      </c>
      <c r="V30" s="20">
        <f t="shared" si="6"/>
        <v>32307.89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4.25">
      <c r="A31" s="30">
        <v>24</v>
      </c>
      <c r="B31" s="31" t="s">
        <v>68</v>
      </c>
      <c r="C31" s="32" t="s">
        <v>69</v>
      </c>
      <c r="D31" s="33">
        <v>0</v>
      </c>
      <c r="E31" s="33">
        <v>0</v>
      </c>
      <c r="F31" s="33">
        <v>0</v>
      </c>
      <c r="G31" s="20">
        <f t="shared" si="0"/>
        <v>0</v>
      </c>
      <c r="H31" s="33">
        <v>0</v>
      </c>
      <c r="I31" s="33">
        <v>0</v>
      </c>
      <c r="J31" s="33">
        <v>0</v>
      </c>
      <c r="K31" s="20">
        <f t="shared" si="1"/>
        <v>0</v>
      </c>
      <c r="L31" s="20">
        <f t="shared" si="2"/>
        <v>0</v>
      </c>
      <c r="M31" s="20">
        <v>563.52</v>
      </c>
      <c r="N31" s="20">
        <v>3771.06</v>
      </c>
      <c r="O31" s="20">
        <v>3771.06</v>
      </c>
      <c r="P31" s="20">
        <f t="shared" si="3"/>
        <v>8105.6399999999994</v>
      </c>
      <c r="Q31" s="20">
        <v>3771.06</v>
      </c>
      <c r="R31" s="20">
        <v>2828.27</v>
      </c>
      <c r="S31" s="20">
        <v>942.76</v>
      </c>
      <c r="T31" s="20">
        <f t="shared" si="4"/>
        <v>7542.09</v>
      </c>
      <c r="U31" s="20">
        <f t="shared" si="5"/>
        <v>15647.73</v>
      </c>
      <c r="V31" s="20">
        <f t="shared" si="6"/>
        <v>15647.73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4.25">
      <c r="A32" s="30">
        <v>25</v>
      </c>
      <c r="B32" s="31" t="s">
        <v>70</v>
      </c>
      <c r="C32" s="32" t="s">
        <v>71</v>
      </c>
      <c r="D32" s="33">
        <v>0</v>
      </c>
      <c r="E32" s="33">
        <v>0</v>
      </c>
      <c r="F32" s="33">
        <v>0</v>
      </c>
      <c r="G32" s="20">
        <f t="shared" si="0"/>
        <v>0</v>
      </c>
      <c r="H32" s="33">
        <v>0</v>
      </c>
      <c r="I32" s="33">
        <v>0</v>
      </c>
      <c r="J32" s="33">
        <v>0</v>
      </c>
      <c r="K32" s="20">
        <f t="shared" si="1"/>
        <v>0</v>
      </c>
      <c r="L32" s="20">
        <f t="shared" si="2"/>
        <v>0</v>
      </c>
      <c r="M32" s="20">
        <v>563.52</v>
      </c>
      <c r="N32" s="20">
        <v>3675.91</v>
      </c>
      <c r="O32" s="20">
        <v>3675.91</v>
      </c>
      <c r="P32" s="20">
        <f t="shared" si="3"/>
        <v>7915.34</v>
      </c>
      <c r="Q32" s="20">
        <v>3675.91</v>
      </c>
      <c r="R32" s="20">
        <v>2756.91</v>
      </c>
      <c r="S32" s="20">
        <v>918.97</v>
      </c>
      <c r="T32" s="20">
        <f t="shared" si="4"/>
        <v>7351.79</v>
      </c>
      <c r="U32" s="20">
        <f t="shared" si="5"/>
        <v>15267.130000000001</v>
      </c>
      <c r="V32" s="20">
        <f t="shared" si="6"/>
        <v>15267.130000000001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45">
      <c r="A33" s="41"/>
      <c r="B33" s="42"/>
      <c r="C33" s="43" t="s">
        <v>87</v>
      </c>
      <c r="D33" s="44">
        <f>SUM(D8:D32)</f>
        <v>57240</v>
      </c>
      <c r="E33" s="44">
        <f t="shared" ref="E33:V33" si="7">SUM(E8:E32)</f>
        <v>70320</v>
      </c>
      <c r="F33" s="44">
        <f t="shared" si="7"/>
        <v>84780</v>
      </c>
      <c r="G33" s="44">
        <f t="shared" si="7"/>
        <v>212340</v>
      </c>
      <c r="H33" s="44">
        <f t="shared" si="7"/>
        <v>58380</v>
      </c>
      <c r="I33" s="44">
        <f t="shared" si="7"/>
        <v>78300</v>
      </c>
      <c r="J33" s="44">
        <f t="shared" si="7"/>
        <v>55620</v>
      </c>
      <c r="K33" s="44">
        <f t="shared" si="7"/>
        <v>192300</v>
      </c>
      <c r="L33" s="44">
        <f t="shared" si="7"/>
        <v>404640</v>
      </c>
      <c r="M33" s="44">
        <f t="shared" si="7"/>
        <v>75300.360000000015</v>
      </c>
      <c r="N33" s="44">
        <f t="shared" si="7"/>
        <v>139079.37300448451</v>
      </c>
      <c r="O33" s="44">
        <f t="shared" si="7"/>
        <v>106239.74000000002</v>
      </c>
      <c r="P33" s="44">
        <f t="shared" si="7"/>
        <v>320619.47300448455</v>
      </c>
      <c r="Q33" s="44">
        <f t="shared" si="7"/>
        <v>108135.05000000002</v>
      </c>
      <c r="R33" s="44">
        <f t="shared" si="7"/>
        <v>81304.27</v>
      </c>
      <c r="S33" s="44">
        <f t="shared" si="7"/>
        <v>27101.420000000002</v>
      </c>
      <c r="T33" s="44">
        <f t="shared" si="7"/>
        <v>216540.74000000002</v>
      </c>
      <c r="U33" s="44">
        <f t="shared" si="7"/>
        <v>537160.21300448442</v>
      </c>
      <c r="V33" s="44">
        <f t="shared" si="7"/>
        <v>941800.21300448454</v>
      </c>
    </row>
    <row r="34" spans="1:254" s="51" customFormat="1" ht="14.25" hidden="1">
      <c r="A34" s="45"/>
      <c r="B34" s="46" t="s">
        <v>72</v>
      </c>
      <c r="C34" s="47" t="s">
        <v>73</v>
      </c>
      <c r="D34" s="48">
        <v>0</v>
      </c>
      <c r="E34" s="48">
        <v>0</v>
      </c>
      <c r="F34" s="48">
        <v>180</v>
      </c>
      <c r="G34" s="48">
        <v>0</v>
      </c>
      <c r="H34" s="48">
        <v>0</v>
      </c>
      <c r="I34" s="48">
        <v>180</v>
      </c>
      <c r="J34" s="48">
        <v>180</v>
      </c>
      <c r="K34" s="48">
        <v>0</v>
      </c>
      <c r="L34" s="49">
        <v>0</v>
      </c>
      <c r="M34" s="20" t="e">
        <f>'[1]consum mediu'!#REF!</f>
        <v>#REF!</v>
      </c>
      <c r="N34" s="27" t="e">
        <f>K34+L34+M34</f>
        <v>#REF!</v>
      </c>
      <c r="O34" s="28">
        <v>0</v>
      </c>
      <c r="P34" s="28">
        <v>0</v>
      </c>
      <c r="Q34" s="28">
        <v>0</v>
      </c>
      <c r="R34" s="27">
        <f>O34+P34+Q34</f>
        <v>0</v>
      </c>
      <c r="S34" s="27" t="e">
        <f>N34+R34</f>
        <v>#REF!</v>
      </c>
      <c r="T34" s="27" t="e">
        <f>J34+S34</f>
        <v>#REF!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s="51" customFormat="1" ht="14.25" hidden="1">
      <c r="A35" s="45"/>
      <c r="B35" s="52" t="s">
        <v>74</v>
      </c>
      <c r="C35" s="53" t="s">
        <v>75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9">
        <v>0</v>
      </c>
      <c r="M35" s="20" t="e">
        <f>'[1]consum mediu'!#REF!</f>
        <v>#REF!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s="51" customFormat="1" ht="14.25" hidden="1">
      <c r="A36" s="54"/>
      <c r="B36" s="55" t="s">
        <v>76</v>
      </c>
      <c r="C36" s="56" t="s">
        <v>77</v>
      </c>
      <c r="D36" s="48">
        <v>240</v>
      </c>
      <c r="E36" s="48">
        <v>1200</v>
      </c>
      <c r="F36" s="48">
        <v>300</v>
      </c>
      <c r="G36" s="48">
        <v>0</v>
      </c>
      <c r="H36" s="48">
        <v>0</v>
      </c>
      <c r="I36" s="48">
        <v>300</v>
      </c>
      <c r="J36" s="48">
        <v>1500</v>
      </c>
      <c r="K36" s="48">
        <v>0</v>
      </c>
      <c r="L36" s="49">
        <v>0</v>
      </c>
      <c r="M36" s="20" t="e">
        <f>'[1]consum mediu'!#REF!</f>
        <v>#REF!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s="51" customFormat="1" ht="14.25" hidden="1">
      <c r="A37" s="45"/>
      <c r="B37" s="52" t="s">
        <v>78</v>
      </c>
      <c r="C37" s="53" t="s">
        <v>79</v>
      </c>
      <c r="D37" s="48">
        <v>720</v>
      </c>
      <c r="E37" s="48">
        <v>4260</v>
      </c>
      <c r="F37" s="48">
        <v>0</v>
      </c>
      <c r="G37" s="48">
        <v>0</v>
      </c>
      <c r="H37" s="48">
        <v>0</v>
      </c>
      <c r="I37" s="48">
        <v>0</v>
      </c>
      <c r="J37" s="48">
        <v>4260</v>
      </c>
      <c r="K37" s="48">
        <v>0</v>
      </c>
      <c r="L37" s="49">
        <v>0</v>
      </c>
      <c r="M37" s="20" t="e">
        <f>'[1]consum mediu'!#REF!</f>
        <v>#REF!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s="51" customFormat="1" ht="14.25" hidden="1">
      <c r="A38" s="54"/>
      <c r="B38" s="52" t="s">
        <v>80</v>
      </c>
      <c r="C38" s="57" t="s">
        <v>81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9">
        <v>0</v>
      </c>
      <c r="M38" s="20" t="e">
        <f>'[1]consum mediu'!#REF!</f>
        <v>#REF!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s="51" customFormat="1" ht="42.75" hidden="1">
      <c r="A39" s="58"/>
      <c r="B39" s="59"/>
      <c r="C39" s="60" t="s">
        <v>82</v>
      </c>
      <c r="D39" s="61">
        <f>SUM(D33:D38)</f>
        <v>58200</v>
      </c>
      <c r="E39" s="61">
        <f t="shared" ref="E39:T39" si="8">SUM(E33:E38)</f>
        <v>75780</v>
      </c>
      <c r="F39" s="61">
        <f t="shared" si="8"/>
        <v>85260</v>
      </c>
      <c r="G39" s="61">
        <f t="shared" si="8"/>
        <v>212340</v>
      </c>
      <c r="H39" s="61">
        <f t="shared" si="8"/>
        <v>58380</v>
      </c>
      <c r="I39" s="61">
        <f t="shared" si="8"/>
        <v>78780</v>
      </c>
      <c r="J39" s="61">
        <f t="shared" si="8"/>
        <v>61560</v>
      </c>
      <c r="K39" s="61">
        <f t="shared" si="8"/>
        <v>192300</v>
      </c>
      <c r="L39" s="62">
        <f t="shared" si="8"/>
        <v>404640</v>
      </c>
      <c r="M39" s="20" t="e">
        <f>'[1]consum mediu'!#REF!</f>
        <v>#REF!</v>
      </c>
      <c r="N39" s="63" t="e">
        <f t="shared" si="8"/>
        <v>#REF!</v>
      </c>
      <c r="O39" s="63">
        <f t="shared" si="8"/>
        <v>106239.74000000002</v>
      </c>
      <c r="P39" s="63">
        <f t="shared" si="8"/>
        <v>320619.47300448455</v>
      </c>
      <c r="Q39" s="63">
        <f t="shared" si="8"/>
        <v>108135.05000000002</v>
      </c>
      <c r="R39" s="63">
        <f t="shared" si="8"/>
        <v>81304.27</v>
      </c>
      <c r="S39" s="63" t="e">
        <f t="shared" si="8"/>
        <v>#REF!</v>
      </c>
      <c r="T39" s="63" t="e">
        <f t="shared" si="8"/>
        <v>#REF!</v>
      </c>
    </row>
    <row r="40" spans="1:254" ht="15.75">
      <c r="A40" s="64"/>
      <c r="B40" s="65"/>
      <c r="C40" s="65"/>
      <c r="D40" s="66"/>
      <c r="E40" s="66"/>
      <c r="F40" s="67"/>
      <c r="G40" s="67"/>
      <c r="H40" s="67"/>
      <c r="I40" s="66"/>
      <c r="J40" s="66"/>
      <c r="K40" s="67"/>
      <c r="L40" s="68"/>
      <c r="M40" s="67"/>
      <c r="N40" s="67"/>
      <c r="O40" s="67"/>
      <c r="P40" s="69"/>
      <c r="Q40" s="69"/>
      <c r="R40" s="67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</row>
    <row r="41" spans="1:254" ht="15.75">
      <c r="A41" s="64"/>
      <c r="B41" s="25" t="s">
        <v>26</v>
      </c>
      <c r="C41" s="26" t="s">
        <v>27</v>
      </c>
      <c r="D41" s="66" t="s">
        <v>83</v>
      </c>
      <c r="E41" s="66"/>
      <c r="F41" s="70"/>
      <c r="G41" s="67"/>
      <c r="H41" s="67"/>
      <c r="I41" s="66"/>
      <c r="J41" s="66"/>
      <c r="K41" s="67"/>
      <c r="L41" s="68"/>
      <c r="M41" s="67"/>
      <c r="N41" s="67"/>
      <c r="O41" s="67"/>
      <c r="P41" s="69"/>
      <c r="Q41" s="69"/>
      <c r="R41" s="67"/>
      <c r="S41" s="66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</row>
    <row r="42" spans="1:254" ht="15.75">
      <c r="B42" s="34" t="s">
        <v>34</v>
      </c>
      <c r="C42" s="26" t="s">
        <v>35</v>
      </c>
      <c r="D42" s="66" t="s">
        <v>84</v>
      </c>
      <c r="G42" s="71"/>
      <c r="H42" s="71"/>
      <c r="K42" s="71"/>
      <c r="L42" s="72"/>
      <c r="M42" s="71"/>
      <c r="N42" s="71"/>
      <c r="O42" s="71"/>
      <c r="R42" s="71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</row>
    <row r="43" spans="1:254">
      <c r="C43" s="2"/>
    </row>
    <row r="44" spans="1:254">
      <c r="C44" s="2"/>
      <c r="G44" s="71"/>
      <c r="H44" s="71"/>
      <c r="K44" s="71"/>
      <c r="L44" s="72"/>
      <c r="M44" s="71"/>
      <c r="N44" s="71"/>
      <c r="O44" s="71"/>
      <c r="R44" s="71"/>
    </row>
    <row r="45" spans="1:254">
      <c r="C45" s="2"/>
    </row>
    <row r="46" spans="1:254">
      <c r="B46" s="2"/>
      <c r="C46" s="2"/>
    </row>
    <row r="47" spans="1:254">
      <c r="B47" s="2"/>
      <c r="C47" s="2"/>
    </row>
    <row r="48" spans="1:254">
      <c r="A48" s="73"/>
      <c r="B48" s="73"/>
      <c r="C48" s="73"/>
      <c r="D48" s="73"/>
      <c r="E48" s="73"/>
      <c r="F48" s="73"/>
      <c r="I48" s="73"/>
      <c r="J48" s="73"/>
      <c r="S48" s="73"/>
      <c r="T48" s="73"/>
    </row>
    <row r="49" spans="1:254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3"/>
      <c r="N49" s="73"/>
      <c r="O49" s="73"/>
      <c r="P49" s="75"/>
      <c r="Q49" s="75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</row>
    <row r="50" spans="1:254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3"/>
      <c r="N50" s="73"/>
      <c r="O50" s="73"/>
      <c r="P50" s="75"/>
      <c r="Q50" s="75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</row>
    <row r="51" spans="1:254" ht="15">
      <c r="B51" s="2"/>
      <c r="C51" s="2"/>
      <c r="F51" s="76"/>
      <c r="G51" s="76"/>
      <c r="H51" s="76"/>
      <c r="K51" s="76"/>
      <c r="L51" s="77"/>
      <c r="M51" s="76"/>
      <c r="N51" s="76"/>
      <c r="O51" s="76"/>
      <c r="P51" s="78"/>
      <c r="Q51" s="78"/>
      <c r="R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</row>
    <row r="52" spans="1:254">
      <c r="B52" s="2"/>
      <c r="C52" s="2"/>
      <c r="F52" s="73"/>
      <c r="G52" s="73"/>
      <c r="H52" s="73"/>
      <c r="K52" s="73"/>
      <c r="L52" s="74"/>
      <c r="M52" s="73"/>
      <c r="N52" s="73"/>
      <c r="O52" s="73"/>
      <c r="P52" s="75"/>
      <c r="Q52" s="75"/>
      <c r="R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</row>
    <row r="53" spans="1:254">
      <c r="B53" s="2"/>
      <c r="C53" s="2"/>
      <c r="F53" s="79"/>
      <c r="G53" s="79"/>
      <c r="H53" s="79"/>
      <c r="K53" s="79"/>
      <c r="L53" s="80"/>
      <c r="M53" s="79"/>
      <c r="N53" s="79"/>
      <c r="O53" s="79"/>
      <c r="P53" s="75"/>
      <c r="Q53" s="75"/>
      <c r="R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</row>
    <row r="54" spans="1:254">
      <c r="B54" s="2"/>
      <c r="C54" s="2"/>
      <c r="F54" s="81"/>
      <c r="G54" s="81"/>
      <c r="H54" s="81"/>
      <c r="K54" s="81"/>
      <c r="L54" s="82"/>
      <c r="M54" s="81"/>
      <c r="N54" s="81"/>
      <c r="O54" s="81"/>
      <c r="P54" s="83"/>
      <c r="Q54" s="83"/>
      <c r="R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</row>
    <row r="55" spans="1:254">
      <c r="B55" s="2"/>
      <c r="C55" s="2"/>
    </row>
    <row r="56" spans="1:254">
      <c r="F56" s="71"/>
    </row>
    <row r="58" spans="1:254" ht="15">
      <c r="C58" s="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Eco MF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dcterms:created xsi:type="dcterms:W3CDTF">2023-07-25T08:46:57Z</dcterms:created>
  <dcterms:modified xsi:type="dcterms:W3CDTF">2023-08-25T15:12:40Z</dcterms:modified>
</cp:coreProperties>
</file>